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joummaa\Desktop\Civil Works RFP - Framework\Final Draft\"/>
    </mc:Choice>
  </mc:AlternateContent>
  <bookViews>
    <workbookView xWindow="0" yWindow="0" windowWidth="20490" windowHeight="7755" tabRatio="809"/>
  </bookViews>
  <sheets>
    <sheet name="Summary (Tentative Qty)" sheetId="15" r:id="rId1"/>
    <sheet name="UPL" sheetId="3" r:id="rId2"/>
    <sheet name="New GF ID" sheetId="2" r:id="rId3"/>
    <sheet name="New GF OD" sheetId="4" r:id="rId4"/>
    <sheet name="Rel GF ID" sheetId="5" r:id="rId5"/>
    <sheet name="Rel GF OD" sheetId="6" r:id="rId6"/>
    <sheet name="New RT ID" sheetId="7" r:id="rId7"/>
    <sheet name="New RT OD" sheetId="8" r:id="rId8"/>
    <sheet name="Rel RT ID" sheetId="9" r:id="rId9"/>
    <sheet name="Rel RT OD" sheetId="10" r:id="rId10"/>
    <sheet name="Site Dismantling" sheetId="13" r:id="rId11"/>
    <sheet name="Optimization" sheetId="12" r:id="rId12"/>
    <sheet name="Infra Maintenance" sheetId="11" r:id="rId13"/>
    <sheet name="DAS" sheetId="14" r:id="rId14"/>
  </sheets>
  <definedNames>
    <definedName name="_xlnm._FilterDatabase" localSheetId="11" hidden="1">Optimization!$B$7:$G$66</definedName>
    <definedName name="_xlnm._FilterDatabase" localSheetId="1" hidden="1">UPL!$A$2:$F$253</definedName>
    <definedName name="_xlnm.Print_Titles" localSheetId="12">'Infra Maintenance'!$8:$8</definedName>
    <definedName name="_xlnm.Print_Titles" localSheetId="10">'Site Dismantling'!$6:$8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7" i="15" l="1"/>
  <c r="C8" i="15"/>
  <c r="C9" i="15"/>
  <c r="C6" i="15"/>
  <c r="C3" i="15"/>
  <c r="C4" i="15"/>
  <c r="C5" i="15"/>
  <c r="C2" i="15"/>
  <c r="E29" i="11" l="1"/>
  <c r="A184" i="3"/>
  <c r="A185" i="3" s="1"/>
  <c r="A186" i="3" s="1"/>
  <c r="A187" i="3" s="1"/>
  <c r="A188" i="3" s="1"/>
  <c r="A189" i="3" s="1"/>
  <c r="A190" i="3" s="1"/>
  <c r="A191" i="3" s="1"/>
  <c r="A192" i="3" s="1"/>
  <c r="A193" i="3" s="1"/>
  <c r="A194" i="3" s="1"/>
  <c r="A195" i="3" s="1"/>
  <c r="A196" i="3" s="1"/>
  <c r="A197" i="3" s="1"/>
  <c r="A198" i="3" s="1"/>
  <c r="A199" i="3" s="1"/>
  <c r="A200" i="3" s="1"/>
  <c r="A201" i="3" s="1"/>
  <c r="A202" i="3" s="1"/>
  <c r="A203" i="3" s="1"/>
  <c r="A204" i="3" s="1"/>
  <c r="A205" i="3" s="1"/>
  <c r="A206" i="3" s="1"/>
  <c r="A207" i="3" s="1"/>
  <c r="A208" i="3" s="1"/>
  <c r="A209" i="3" s="1"/>
  <c r="A210" i="3" s="1"/>
  <c r="A211" i="3" s="1"/>
  <c r="A212" i="3" s="1"/>
  <c r="A213" i="3" s="1"/>
  <c r="A214" i="3" s="1"/>
  <c r="A215" i="3" s="1"/>
  <c r="A216" i="3" s="1"/>
  <c r="A217" i="3" s="1"/>
  <c r="A218" i="3" s="1"/>
  <c r="A219" i="3" s="1"/>
  <c r="A221" i="3" s="1"/>
  <c r="A222" i="3" s="1"/>
  <c r="A223" i="3" s="1"/>
  <c r="A224" i="3" s="1"/>
  <c r="A225" i="3" s="1"/>
  <c r="A226" i="3" s="1"/>
  <c r="A227" i="3" s="1"/>
  <c r="A228" i="3" s="1"/>
  <c r="A229" i="3" s="1"/>
  <c r="A230" i="3" s="1"/>
  <c r="A231" i="3" s="1"/>
  <c r="A232" i="3" s="1"/>
  <c r="A233" i="3" s="1"/>
  <c r="A234" i="3" s="1"/>
  <c r="A235" i="3" s="1"/>
  <c r="A237" i="3" s="1"/>
  <c r="A238" i="3" s="1"/>
  <c r="A239" i="3" s="1"/>
  <c r="A240" i="3" s="1"/>
  <c r="A241" i="3" s="1"/>
  <c r="A242" i="3" s="1"/>
  <c r="A243" i="3" s="1"/>
  <c r="A244" i="3" s="1"/>
  <c r="A246" i="3" s="1"/>
  <c r="A247" i="3" s="1"/>
  <c r="A248" i="3" s="1"/>
  <c r="A249" i="3" s="1"/>
  <c r="A250" i="3" s="1"/>
  <c r="A251" i="3" s="1"/>
  <c r="A252" i="3" s="1"/>
  <c r="A253" i="3" s="1"/>
  <c r="A164" i="3"/>
  <c r="A165" i="3" s="1"/>
  <c r="A166" i="3" s="1"/>
  <c r="A167" i="3" s="1"/>
  <c r="A168" i="3" s="1"/>
  <c r="A169" i="3" s="1"/>
  <c r="A170" i="3" s="1"/>
  <c r="A171" i="3" s="1"/>
  <c r="A172" i="3" s="1"/>
  <c r="A173" i="3" s="1"/>
  <c r="A174" i="3" s="1"/>
  <c r="A175" i="3" s="1"/>
  <c r="A176" i="3" s="1"/>
  <c r="A177" i="3" s="1"/>
  <c r="A178" i="3" s="1"/>
  <c r="A179" i="3" s="1"/>
  <c r="A180" i="3" s="1"/>
  <c r="A181" i="3" s="1"/>
  <c r="A148" i="3"/>
  <c r="A149" i="3" s="1"/>
  <c r="A150" i="3" s="1"/>
  <c r="A151" i="3" s="1"/>
  <c r="A152" i="3" s="1"/>
  <c r="A153" i="3" s="1"/>
  <c r="A154" i="3" s="1"/>
  <c r="A155" i="3" s="1"/>
  <c r="A156" i="3" s="1"/>
  <c r="A157" i="3" s="1"/>
  <c r="A158" i="3" s="1"/>
  <c r="A159" i="3" s="1"/>
  <c r="A160" i="3" s="1"/>
  <c r="A161" i="3" s="1"/>
  <c r="A139" i="3"/>
  <c r="A140" i="3" s="1"/>
  <c r="A141" i="3" s="1"/>
  <c r="A142" i="3" s="1"/>
  <c r="A143" i="3" s="1"/>
  <c r="A144" i="3" s="1"/>
  <c r="A145" i="3" s="1"/>
  <c r="A130" i="3"/>
  <c r="A131" i="3" s="1"/>
  <c r="A132" i="3" s="1"/>
  <c r="A133" i="3" s="1"/>
  <c r="A134" i="3" s="1"/>
  <c r="A135" i="3" s="1"/>
  <c r="A136" i="3" s="1"/>
  <c r="A104" i="3"/>
  <c r="A105" i="3" s="1"/>
  <c r="A106" i="3" s="1"/>
  <c r="A107" i="3" s="1"/>
  <c r="A108" i="3" s="1"/>
  <c r="A109" i="3" s="1"/>
  <c r="A110" i="3" s="1"/>
  <c r="A111" i="3" s="1"/>
  <c r="A112" i="3" s="1"/>
  <c r="A113" i="3" s="1"/>
  <c r="A114" i="3" s="1"/>
  <c r="A115" i="3" s="1"/>
  <c r="A116" i="3" s="1"/>
  <c r="A117" i="3" s="1"/>
  <c r="A118" i="3" s="1"/>
  <c r="A119" i="3" s="1"/>
  <c r="A120" i="3" s="1"/>
  <c r="A121" i="3" s="1"/>
  <c r="A122" i="3" s="1"/>
  <c r="A123" i="3" s="1"/>
  <c r="A124" i="3" s="1"/>
  <c r="A125" i="3" s="1"/>
  <c r="A126" i="3" s="1"/>
  <c r="A127" i="3" s="1"/>
  <c r="A99" i="3"/>
  <c r="A100" i="3" s="1"/>
  <c r="A101" i="3" s="1"/>
  <c r="A90" i="3"/>
  <c r="A91" i="3" s="1"/>
  <c r="A92" i="3" s="1"/>
  <c r="A93" i="3" s="1"/>
  <c r="A94" i="3" s="1"/>
  <c r="A95" i="3" s="1"/>
  <c r="A96" i="3" s="1"/>
  <c r="A48" i="3"/>
  <c r="A49" i="3" s="1"/>
  <c r="A50" i="3" s="1"/>
  <c r="A51" i="3" s="1"/>
  <c r="A52" i="3" s="1"/>
  <c r="A53" i="3" s="1"/>
  <c r="A54" i="3" s="1"/>
  <c r="A55" i="3" s="1"/>
  <c r="A56" i="3" s="1"/>
  <c r="A57" i="3" s="1"/>
  <c r="A58" i="3" s="1"/>
  <c r="A59" i="3" s="1"/>
  <c r="A60" i="3" s="1"/>
  <c r="A61" i="3" s="1"/>
  <c r="A62" i="3" s="1"/>
  <c r="A63" i="3" s="1"/>
  <c r="A64" i="3" s="1"/>
  <c r="A65" i="3" s="1"/>
  <c r="A66" i="3" s="1"/>
  <c r="A67" i="3" s="1"/>
  <c r="A68" i="3" s="1"/>
  <c r="A69" i="3" s="1"/>
  <c r="A70" i="3" s="1"/>
  <c r="A71" i="3" s="1"/>
  <c r="A72" i="3" s="1"/>
  <c r="A73" i="3" s="1"/>
  <c r="A74" i="3" s="1"/>
  <c r="A75" i="3" s="1"/>
  <c r="A76" i="3" s="1"/>
  <c r="A77" i="3" s="1"/>
  <c r="A78" i="3" s="1"/>
  <c r="A79" i="3" s="1"/>
  <c r="A80" i="3" s="1"/>
  <c r="A83" i="3" s="1"/>
  <c r="A84" i="3" s="1"/>
  <c r="A85" i="3" s="1"/>
  <c r="A86" i="3" s="1"/>
  <c r="A87" i="3" s="1"/>
  <c r="A37" i="3"/>
  <c r="A39" i="3"/>
  <c r="A41" i="3"/>
  <c r="A43" i="3"/>
  <c r="A45" i="3"/>
  <c r="A35" i="3"/>
  <c r="G60" i="2"/>
  <c r="G61" i="2"/>
  <c r="D16" i="14" l="1"/>
  <c r="D15" i="14"/>
  <c r="D14" i="14"/>
  <c r="D13" i="14"/>
  <c r="D12" i="14"/>
  <c r="D11" i="14"/>
  <c r="D10" i="14"/>
  <c r="D9" i="14"/>
  <c r="D8" i="14"/>
  <c r="D6" i="14"/>
  <c r="D5" i="14"/>
  <c r="D4" i="14"/>
  <c r="D3" i="14"/>
  <c r="F29" i="11"/>
  <c r="E11" i="11"/>
  <c r="F11" i="11" s="1"/>
  <c r="E12" i="11"/>
  <c r="F12" i="11" s="1"/>
  <c r="E13" i="11"/>
  <c r="F13" i="11" s="1"/>
  <c r="E14" i="11"/>
  <c r="F14" i="11" s="1"/>
  <c r="E15" i="11"/>
  <c r="F15" i="11" s="1"/>
  <c r="E16" i="11"/>
  <c r="F16" i="11" s="1"/>
  <c r="E17" i="11"/>
  <c r="F17" i="11" s="1"/>
  <c r="E18" i="11"/>
  <c r="F18" i="11" s="1"/>
  <c r="E19" i="11"/>
  <c r="F19" i="11" s="1"/>
  <c r="E20" i="11"/>
  <c r="F20" i="11" s="1"/>
  <c r="E21" i="11"/>
  <c r="F21" i="11" s="1"/>
  <c r="E22" i="11"/>
  <c r="F22" i="11" s="1"/>
  <c r="E23" i="11"/>
  <c r="F23" i="11" s="1"/>
  <c r="E24" i="11"/>
  <c r="F24" i="11" s="1"/>
  <c r="E25" i="11"/>
  <c r="F25" i="11" s="1"/>
  <c r="E26" i="11"/>
  <c r="F26" i="11" s="1"/>
  <c r="E27" i="11"/>
  <c r="F27" i="11" s="1"/>
  <c r="E28" i="11"/>
  <c r="F28" i="11" s="1"/>
  <c r="E30" i="11"/>
  <c r="F30" i="11" s="1"/>
  <c r="E10" i="11"/>
  <c r="F10" i="11" s="1"/>
  <c r="F10" i="12"/>
  <c r="G10" i="12" s="1"/>
  <c r="F11" i="12"/>
  <c r="G11" i="12" s="1"/>
  <c r="F12" i="12"/>
  <c r="G12" i="12" s="1"/>
  <c r="F13" i="12"/>
  <c r="G13" i="12" s="1"/>
  <c r="F14" i="12"/>
  <c r="G14" i="12" s="1"/>
  <c r="F15" i="12"/>
  <c r="G15" i="12" s="1"/>
  <c r="F16" i="12"/>
  <c r="G16" i="12" s="1"/>
  <c r="F17" i="12"/>
  <c r="G17" i="12" s="1"/>
  <c r="F18" i="12"/>
  <c r="G18" i="12" s="1"/>
  <c r="F19" i="12"/>
  <c r="G19" i="12" s="1"/>
  <c r="F20" i="12"/>
  <c r="G20" i="12" s="1"/>
  <c r="F22" i="12"/>
  <c r="G22" i="12" s="1"/>
  <c r="F23" i="12"/>
  <c r="G23" i="12" s="1"/>
  <c r="F24" i="12"/>
  <c r="G24" i="12" s="1"/>
  <c r="F25" i="12"/>
  <c r="G25" i="12" s="1"/>
  <c r="F26" i="12"/>
  <c r="G26" i="12" s="1"/>
  <c r="F27" i="12"/>
  <c r="G27" i="12" s="1"/>
  <c r="F28" i="12"/>
  <c r="G28" i="12" s="1"/>
  <c r="F29" i="12"/>
  <c r="G29" i="12" s="1"/>
  <c r="F30" i="12"/>
  <c r="G30" i="12" s="1"/>
  <c r="F31" i="12"/>
  <c r="G31" i="12" s="1"/>
  <c r="F32" i="12"/>
  <c r="G32" i="12" s="1"/>
  <c r="F34" i="12"/>
  <c r="G34" i="12" s="1"/>
  <c r="F35" i="12"/>
  <c r="G35" i="12" s="1"/>
  <c r="F36" i="12"/>
  <c r="G36" i="12" s="1"/>
  <c r="F37" i="12"/>
  <c r="G37" i="12" s="1"/>
  <c r="F38" i="12"/>
  <c r="G38" i="12" s="1"/>
  <c r="F39" i="12"/>
  <c r="G39" i="12" s="1"/>
  <c r="F40" i="12"/>
  <c r="G40" i="12" s="1"/>
  <c r="F41" i="12"/>
  <c r="G41" i="12" s="1"/>
  <c r="F42" i="12"/>
  <c r="G42" i="12" s="1"/>
  <c r="F43" i="12"/>
  <c r="G43" i="12" s="1"/>
  <c r="F44" i="12"/>
  <c r="G44" i="12" s="1"/>
  <c r="F46" i="12"/>
  <c r="G46" i="12" s="1"/>
  <c r="F47" i="12"/>
  <c r="G47" i="12" s="1"/>
  <c r="F48" i="12"/>
  <c r="G48" i="12" s="1"/>
  <c r="F49" i="12"/>
  <c r="G49" i="12" s="1"/>
  <c r="F50" i="12"/>
  <c r="G50" i="12" s="1"/>
  <c r="F51" i="12"/>
  <c r="G51" i="12" s="1"/>
  <c r="F52" i="12"/>
  <c r="G52" i="12" s="1"/>
  <c r="F54" i="12"/>
  <c r="G54" i="12" s="1"/>
  <c r="F55" i="12"/>
  <c r="G55" i="12" s="1"/>
  <c r="F56" i="12"/>
  <c r="G56" i="12" s="1"/>
  <c r="F57" i="12"/>
  <c r="G57" i="12" s="1"/>
  <c r="F58" i="12"/>
  <c r="G58" i="12" s="1"/>
  <c r="F59" i="12"/>
  <c r="G59" i="12" s="1"/>
  <c r="F60" i="12"/>
  <c r="G60" i="12" s="1"/>
  <c r="F61" i="12"/>
  <c r="G61" i="12" s="1"/>
  <c r="F62" i="12"/>
  <c r="G62" i="12" s="1"/>
  <c r="F63" i="12"/>
  <c r="G63" i="12" s="1"/>
  <c r="F64" i="12"/>
  <c r="G64" i="12" s="1"/>
  <c r="F65" i="12"/>
  <c r="G65" i="12" s="1"/>
  <c r="F9" i="12"/>
  <c r="G9" i="12" s="1"/>
  <c r="F27" i="13"/>
  <c r="G27" i="13" s="1"/>
  <c r="F26" i="13"/>
  <c r="G26" i="13" s="1"/>
  <c r="F24" i="13"/>
  <c r="G24" i="13" s="1"/>
  <c r="F23" i="13"/>
  <c r="G23" i="13" s="1"/>
  <c r="F22" i="13"/>
  <c r="G22" i="13" s="1"/>
  <c r="F21" i="13"/>
  <c r="G21" i="13" s="1"/>
  <c r="F20" i="13"/>
  <c r="G20" i="13" s="1"/>
  <c r="F19" i="13"/>
  <c r="G19" i="13" s="1"/>
  <c r="F18" i="13"/>
  <c r="G18" i="13" s="1"/>
  <c r="F17" i="13"/>
  <c r="G17" i="13" s="1"/>
  <c r="F16" i="13"/>
  <c r="G16" i="13" s="1"/>
  <c r="F15" i="13"/>
  <c r="G15" i="13" s="1"/>
  <c r="F14" i="13"/>
  <c r="G14" i="13" s="1"/>
  <c r="F13" i="13"/>
  <c r="G13" i="13" s="1"/>
  <c r="F12" i="13"/>
  <c r="G12" i="13" s="1"/>
  <c r="F11" i="13"/>
  <c r="G11" i="13" s="1"/>
  <c r="F92" i="10"/>
  <c r="G92" i="10" s="1"/>
  <c r="F91" i="10"/>
  <c r="G91" i="10" s="1"/>
  <c r="F90" i="10"/>
  <c r="G90" i="10" s="1"/>
  <c r="F89" i="10"/>
  <c r="G89" i="10" s="1"/>
  <c r="F88" i="10"/>
  <c r="G88" i="10" s="1"/>
  <c r="F87" i="10"/>
  <c r="G87" i="10" s="1"/>
  <c r="F86" i="10"/>
  <c r="G86" i="10" s="1"/>
  <c r="F85" i="10"/>
  <c r="G85" i="10" s="1"/>
  <c r="F82" i="10"/>
  <c r="G82" i="10" s="1"/>
  <c r="F81" i="10"/>
  <c r="G81" i="10" s="1"/>
  <c r="F80" i="10"/>
  <c r="G80" i="10" s="1"/>
  <c r="F79" i="10"/>
  <c r="G79" i="10" s="1"/>
  <c r="F78" i="10"/>
  <c r="G78" i="10" s="1"/>
  <c r="F77" i="10"/>
  <c r="G77" i="10" s="1"/>
  <c r="F76" i="10"/>
  <c r="G76" i="10" s="1"/>
  <c r="F75" i="10"/>
  <c r="G75" i="10" s="1"/>
  <c r="F74" i="10"/>
  <c r="G74" i="10" s="1"/>
  <c r="F73" i="10"/>
  <c r="G73" i="10" s="1"/>
  <c r="F72" i="10"/>
  <c r="G72" i="10" s="1"/>
  <c r="F71" i="10"/>
  <c r="G71" i="10" s="1"/>
  <c r="F70" i="10"/>
  <c r="G70" i="10" s="1"/>
  <c r="F67" i="10"/>
  <c r="G67" i="10" s="1"/>
  <c r="F66" i="10"/>
  <c r="G66" i="10" s="1"/>
  <c r="F65" i="10"/>
  <c r="G65" i="10" s="1"/>
  <c r="F64" i="10"/>
  <c r="G64" i="10" s="1"/>
  <c r="F61" i="10"/>
  <c r="G61" i="10" s="1"/>
  <c r="F60" i="10"/>
  <c r="G60" i="10" s="1"/>
  <c r="F59" i="10"/>
  <c r="G59" i="10" s="1"/>
  <c r="F56" i="10"/>
  <c r="G56" i="10" s="1"/>
  <c r="F55" i="10"/>
  <c r="G55" i="10" s="1"/>
  <c r="F52" i="10"/>
  <c r="G52" i="10" s="1"/>
  <c r="F51" i="10"/>
  <c r="G51" i="10" s="1"/>
  <c r="F50" i="10"/>
  <c r="G50" i="10" s="1"/>
  <c r="F49" i="10"/>
  <c r="G49" i="10" s="1"/>
  <c r="F48" i="10"/>
  <c r="G48" i="10" s="1"/>
  <c r="F47" i="10"/>
  <c r="G47" i="10" s="1"/>
  <c r="F46" i="10"/>
  <c r="G46" i="10" s="1"/>
  <c r="F45" i="10"/>
  <c r="G45" i="10" s="1"/>
  <c r="F44" i="10"/>
  <c r="G44" i="10" s="1"/>
  <c r="F43" i="10"/>
  <c r="G43" i="10" s="1"/>
  <c r="F42" i="10"/>
  <c r="G42" i="10" s="1"/>
  <c r="F41" i="10"/>
  <c r="G41" i="10" s="1"/>
  <c r="F40" i="10"/>
  <c r="G40" i="10" s="1"/>
  <c r="F39" i="10"/>
  <c r="G39" i="10" s="1"/>
  <c r="F38" i="10"/>
  <c r="G38" i="10" s="1"/>
  <c r="F37" i="10"/>
  <c r="G37" i="10" s="1"/>
  <c r="F36" i="10"/>
  <c r="G36" i="10" s="1"/>
  <c r="F35" i="10"/>
  <c r="G35" i="10" s="1"/>
  <c r="F34" i="10"/>
  <c r="G34" i="10" s="1"/>
  <c r="F33" i="10"/>
  <c r="G33" i="10" s="1"/>
  <c r="F32" i="10"/>
  <c r="G32" i="10" s="1"/>
  <c r="F29" i="10"/>
  <c r="G29" i="10" s="1"/>
  <c r="F28" i="10"/>
  <c r="G28" i="10" s="1"/>
  <c r="F25" i="10"/>
  <c r="G25" i="10" s="1"/>
  <c r="F24" i="10"/>
  <c r="G24" i="10" s="1"/>
  <c r="F23" i="10"/>
  <c r="G23" i="10" s="1"/>
  <c r="F22" i="10"/>
  <c r="G22" i="10" s="1"/>
  <c r="F21" i="10"/>
  <c r="G21" i="10" s="1"/>
  <c r="F20" i="10"/>
  <c r="G20" i="10" s="1"/>
  <c r="F19" i="10"/>
  <c r="G19" i="10" s="1"/>
  <c r="F18" i="10"/>
  <c r="G18" i="10" s="1"/>
  <c r="F17" i="10"/>
  <c r="G17" i="10" s="1"/>
  <c r="F16" i="10"/>
  <c r="G16" i="10" s="1"/>
  <c r="F15" i="10"/>
  <c r="G15" i="10" s="1"/>
  <c r="F14" i="10"/>
  <c r="G14" i="10" s="1"/>
  <c r="F13" i="10"/>
  <c r="G13" i="10" s="1"/>
  <c r="F12" i="10"/>
  <c r="G12" i="10" s="1"/>
  <c r="F11" i="10"/>
  <c r="G11" i="10" s="1"/>
  <c r="F10" i="10"/>
  <c r="G10" i="10" s="1"/>
  <c r="F9" i="10"/>
  <c r="G9" i="10" s="1"/>
  <c r="F8" i="10"/>
  <c r="G8" i="10" s="1"/>
  <c r="F98" i="9"/>
  <c r="G98" i="9" s="1"/>
  <c r="F97" i="9"/>
  <c r="G97" i="9" s="1"/>
  <c r="F96" i="9"/>
  <c r="G96" i="9" s="1"/>
  <c r="F95" i="9"/>
  <c r="G95" i="9" s="1"/>
  <c r="F94" i="9"/>
  <c r="G94" i="9" s="1"/>
  <c r="F93" i="9"/>
  <c r="G93" i="9" s="1"/>
  <c r="F92" i="9"/>
  <c r="G92" i="9" s="1"/>
  <c r="F91" i="9"/>
  <c r="G91" i="9" s="1"/>
  <c r="F88" i="9"/>
  <c r="G88" i="9" s="1"/>
  <c r="F87" i="9"/>
  <c r="G87" i="9" s="1"/>
  <c r="F86" i="9"/>
  <c r="G86" i="9" s="1"/>
  <c r="F85" i="9"/>
  <c r="G85" i="9" s="1"/>
  <c r="F84" i="9"/>
  <c r="G84" i="9" s="1"/>
  <c r="F83" i="9"/>
  <c r="G83" i="9" s="1"/>
  <c r="F82" i="9"/>
  <c r="G82" i="9" s="1"/>
  <c r="F81" i="9"/>
  <c r="G81" i="9" s="1"/>
  <c r="F80" i="9"/>
  <c r="G80" i="9" s="1"/>
  <c r="F79" i="9"/>
  <c r="G79" i="9" s="1"/>
  <c r="F78" i="9"/>
  <c r="G78" i="9" s="1"/>
  <c r="F77" i="9"/>
  <c r="G77" i="9" s="1"/>
  <c r="F76" i="9"/>
  <c r="G76" i="9" s="1"/>
  <c r="F73" i="9"/>
  <c r="G73" i="9" s="1"/>
  <c r="F72" i="9"/>
  <c r="G72" i="9" s="1"/>
  <c r="F71" i="9"/>
  <c r="G71" i="9" s="1"/>
  <c r="F70" i="9"/>
  <c r="G70" i="9" s="1"/>
  <c r="F69" i="9"/>
  <c r="G69" i="9" s="1"/>
  <c r="F66" i="9"/>
  <c r="G66" i="9" s="1"/>
  <c r="F65" i="9"/>
  <c r="G65" i="9" s="1"/>
  <c r="F64" i="9"/>
  <c r="G64" i="9" s="1"/>
  <c r="F60" i="9"/>
  <c r="G60" i="9" s="1"/>
  <c r="F59" i="9"/>
  <c r="G59" i="9" s="1"/>
  <c r="F58" i="9"/>
  <c r="G58" i="9" s="1"/>
  <c r="F55" i="9"/>
  <c r="G55" i="9" s="1"/>
  <c r="F54" i="9"/>
  <c r="G54" i="9" s="1"/>
  <c r="F53" i="9"/>
  <c r="G53" i="9" s="1"/>
  <c r="F52" i="9"/>
  <c r="G52" i="9" s="1"/>
  <c r="F51" i="9"/>
  <c r="G51" i="9" s="1"/>
  <c r="F50" i="9"/>
  <c r="G50" i="9" s="1"/>
  <c r="F49" i="9"/>
  <c r="G49" i="9" s="1"/>
  <c r="F48" i="9"/>
  <c r="G48" i="9" s="1"/>
  <c r="F47" i="9"/>
  <c r="G47" i="9" s="1"/>
  <c r="F46" i="9"/>
  <c r="G46" i="9" s="1"/>
  <c r="F45" i="9"/>
  <c r="G45" i="9" s="1"/>
  <c r="F44" i="9"/>
  <c r="G44" i="9" s="1"/>
  <c r="F43" i="9"/>
  <c r="G43" i="9" s="1"/>
  <c r="F42" i="9"/>
  <c r="G42" i="9" s="1"/>
  <c r="F41" i="9"/>
  <c r="G41" i="9" s="1"/>
  <c r="F40" i="9"/>
  <c r="G40" i="9" s="1"/>
  <c r="F39" i="9"/>
  <c r="G39" i="9" s="1"/>
  <c r="F38" i="9"/>
  <c r="G38" i="9" s="1"/>
  <c r="F37" i="9"/>
  <c r="G37" i="9" s="1"/>
  <c r="F36" i="9"/>
  <c r="G36" i="9" s="1"/>
  <c r="F35" i="9"/>
  <c r="G35" i="9" s="1"/>
  <c r="F32" i="9"/>
  <c r="G32" i="9" s="1"/>
  <c r="F31" i="9"/>
  <c r="G31" i="9" s="1"/>
  <c r="F30" i="9"/>
  <c r="G30" i="9" s="1"/>
  <c r="F29" i="9"/>
  <c r="G29" i="9" s="1"/>
  <c r="F28" i="9"/>
  <c r="G28" i="9" s="1"/>
  <c r="F25" i="9"/>
  <c r="G25" i="9" s="1"/>
  <c r="F24" i="9"/>
  <c r="G24" i="9" s="1"/>
  <c r="F23" i="9"/>
  <c r="G23" i="9" s="1"/>
  <c r="F22" i="9"/>
  <c r="G22" i="9" s="1"/>
  <c r="F21" i="9"/>
  <c r="G21" i="9" s="1"/>
  <c r="F20" i="9"/>
  <c r="G20" i="9" s="1"/>
  <c r="F19" i="9"/>
  <c r="G19" i="9" s="1"/>
  <c r="F18" i="9"/>
  <c r="G18" i="9" s="1"/>
  <c r="F17" i="9"/>
  <c r="G17" i="9" s="1"/>
  <c r="F16" i="9"/>
  <c r="G16" i="9" s="1"/>
  <c r="F15" i="9"/>
  <c r="G15" i="9" s="1"/>
  <c r="F14" i="9"/>
  <c r="G14" i="9" s="1"/>
  <c r="F13" i="9"/>
  <c r="G13" i="9" s="1"/>
  <c r="F12" i="9"/>
  <c r="G12" i="9" s="1"/>
  <c r="F11" i="9"/>
  <c r="G11" i="9" s="1"/>
  <c r="F10" i="9"/>
  <c r="G10" i="9" s="1"/>
  <c r="F9" i="9"/>
  <c r="G9" i="9" s="1"/>
  <c r="F8" i="9"/>
  <c r="G8" i="9" s="1"/>
  <c r="F8" i="8"/>
  <c r="G8" i="8" s="1"/>
  <c r="F73" i="8"/>
  <c r="G73" i="8" s="1"/>
  <c r="F70" i="8"/>
  <c r="G70" i="8" s="1"/>
  <c r="F69" i="8"/>
  <c r="G69" i="8" s="1"/>
  <c r="F68" i="8"/>
  <c r="G68" i="8" s="1"/>
  <c r="F67" i="8"/>
  <c r="G67" i="8" s="1"/>
  <c r="F66" i="8"/>
  <c r="G66" i="8" s="1"/>
  <c r="F65" i="8"/>
  <c r="G65" i="8" s="1"/>
  <c r="F64" i="8"/>
  <c r="G64" i="8" s="1"/>
  <c r="F61" i="8"/>
  <c r="G61" i="8" s="1"/>
  <c r="F60" i="8"/>
  <c r="G60" i="8" s="1"/>
  <c r="F59" i="8"/>
  <c r="G59" i="8" s="1"/>
  <c r="F56" i="8"/>
  <c r="G56" i="8" s="1"/>
  <c r="F55" i="8"/>
  <c r="G55" i="8" s="1"/>
  <c r="F54" i="8"/>
  <c r="G54" i="8" s="1"/>
  <c r="F51" i="8"/>
  <c r="G51" i="8" s="1"/>
  <c r="F50" i="8"/>
  <c r="G50" i="8" s="1"/>
  <c r="F47" i="8"/>
  <c r="G47" i="8" s="1"/>
  <c r="F46" i="8"/>
  <c r="G46" i="8" s="1"/>
  <c r="F45" i="8"/>
  <c r="G45" i="8" s="1"/>
  <c r="F44" i="8"/>
  <c r="G44" i="8" s="1"/>
  <c r="F43" i="8"/>
  <c r="G43" i="8" s="1"/>
  <c r="F42" i="8"/>
  <c r="G42" i="8" s="1"/>
  <c r="F41" i="8"/>
  <c r="G41" i="8" s="1"/>
  <c r="F40" i="8"/>
  <c r="G40" i="8" s="1"/>
  <c r="F39" i="8"/>
  <c r="G39" i="8" s="1"/>
  <c r="F38" i="8"/>
  <c r="G38" i="8" s="1"/>
  <c r="F37" i="8"/>
  <c r="G37" i="8" s="1"/>
  <c r="F36" i="8"/>
  <c r="G36" i="8" s="1"/>
  <c r="F35" i="8"/>
  <c r="G35" i="8" s="1"/>
  <c r="F34" i="8"/>
  <c r="G34" i="8" s="1"/>
  <c r="F33" i="8"/>
  <c r="G33" i="8" s="1"/>
  <c r="F32" i="8"/>
  <c r="G32" i="8" s="1"/>
  <c r="F29" i="8"/>
  <c r="G29" i="8" s="1"/>
  <c r="F28" i="8"/>
  <c r="G28" i="8" s="1"/>
  <c r="F25" i="8"/>
  <c r="G25" i="8" s="1"/>
  <c r="F24" i="8"/>
  <c r="G24" i="8" s="1"/>
  <c r="F23" i="8"/>
  <c r="G23" i="8" s="1"/>
  <c r="F22" i="8"/>
  <c r="G22" i="8" s="1"/>
  <c r="F21" i="8"/>
  <c r="G21" i="8" s="1"/>
  <c r="F20" i="8"/>
  <c r="G20" i="8" s="1"/>
  <c r="F19" i="8"/>
  <c r="G19" i="8" s="1"/>
  <c r="F18" i="8"/>
  <c r="G18" i="8" s="1"/>
  <c r="F17" i="8"/>
  <c r="G17" i="8" s="1"/>
  <c r="F16" i="8"/>
  <c r="G16" i="8" s="1"/>
  <c r="F15" i="8"/>
  <c r="G15" i="8" s="1"/>
  <c r="F14" i="8"/>
  <c r="G14" i="8" s="1"/>
  <c r="F13" i="8"/>
  <c r="G13" i="8" s="1"/>
  <c r="F12" i="8"/>
  <c r="G12" i="8" s="1"/>
  <c r="F11" i="8"/>
  <c r="G11" i="8" s="1"/>
  <c r="F10" i="8"/>
  <c r="G10" i="8" s="1"/>
  <c r="F9" i="8"/>
  <c r="G9" i="8" s="1"/>
  <c r="F8" i="7"/>
  <c r="G8" i="7" s="1"/>
  <c r="F9" i="5"/>
  <c r="G9" i="5" s="1"/>
  <c r="F78" i="7"/>
  <c r="G78" i="7" s="1"/>
  <c r="F75" i="7"/>
  <c r="G75" i="7" s="1"/>
  <c r="F74" i="7"/>
  <c r="G74" i="7" s="1"/>
  <c r="F73" i="7"/>
  <c r="G73" i="7" s="1"/>
  <c r="F72" i="7"/>
  <c r="G72" i="7" s="1"/>
  <c r="F71" i="7"/>
  <c r="G71" i="7" s="1"/>
  <c r="F70" i="7"/>
  <c r="G70" i="7" s="1"/>
  <c r="F69" i="7"/>
  <c r="G69" i="7" s="1"/>
  <c r="F66" i="7"/>
  <c r="G66" i="7" s="1"/>
  <c r="F65" i="7"/>
  <c r="G65" i="7" s="1"/>
  <c r="F64" i="7"/>
  <c r="G64" i="7" s="1"/>
  <c r="F61" i="7"/>
  <c r="G61" i="7" s="1"/>
  <c r="F60" i="7"/>
  <c r="G60" i="7" s="1"/>
  <c r="F59" i="7"/>
  <c r="G59" i="7" s="1"/>
  <c r="F56" i="7"/>
  <c r="G56" i="7" s="1"/>
  <c r="F55" i="7"/>
  <c r="G55" i="7" s="1"/>
  <c r="F54" i="7"/>
  <c r="G54" i="7" s="1"/>
  <c r="F53" i="7"/>
  <c r="G53" i="7" s="1"/>
  <c r="F50" i="7"/>
  <c r="G50" i="7" s="1"/>
  <c r="F49" i="7"/>
  <c r="G49" i="7" s="1"/>
  <c r="F48" i="7"/>
  <c r="G48" i="7" s="1"/>
  <c r="F47" i="7"/>
  <c r="G47" i="7" s="1"/>
  <c r="F46" i="7"/>
  <c r="G46" i="7" s="1"/>
  <c r="F45" i="7"/>
  <c r="G45" i="7" s="1"/>
  <c r="F44" i="7"/>
  <c r="G44" i="7" s="1"/>
  <c r="F43" i="7"/>
  <c r="G43" i="7" s="1"/>
  <c r="F42" i="7"/>
  <c r="G42" i="7" s="1"/>
  <c r="F41" i="7"/>
  <c r="G41" i="7" s="1"/>
  <c r="F40" i="7"/>
  <c r="G40" i="7" s="1"/>
  <c r="F39" i="7"/>
  <c r="G39" i="7" s="1"/>
  <c r="F38" i="7"/>
  <c r="G38" i="7" s="1"/>
  <c r="F37" i="7"/>
  <c r="G37" i="7" s="1"/>
  <c r="F36" i="7"/>
  <c r="G36" i="7" s="1"/>
  <c r="F35" i="7"/>
  <c r="G35" i="7" s="1"/>
  <c r="F34" i="7"/>
  <c r="G34" i="7" s="1"/>
  <c r="F31" i="7"/>
  <c r="G31" i="7" s="1"/>
  <c r="F30" i="7"/>
  <c r="G30" i="7" s="1"/>
  <c r="F29" i="7"/>
  <c r="G29" i="7" s="1"/>
  <c r="F28" i="7"/>
  <c r="G28" i="7" s="1"/>
  <c r="F25" i="7"/>
  <c r="G25" i="7" s="1"/>
  <c r="F24" i="7"/>
  <c r="G24" i="7" s="1"/>
  <c r="F23" i="7"/>
  <c r="G23" i="7" s="1"/>
  <c r="F22" i="7"/>
  <c r="G22" i="7" s="1"/>
  <c r="F21" i="7"/>
  <c r="G21" i="7" s="1"/>
  <c r="F20" i="7"/>
  <c r="G20" i="7" s="1"/>
  <c r="F19" i="7"/>
  <c r="G19" i="7" s="1"/>
  <c r="F18" i="7"/>
  <c r="G18" i="7" s="1"/>
  <c r="F17" i="7"/>
  <c r="G17" i="7" s="1"/>
  <c r="F16" i="7"/>
  <c r="G16" i="7" s="1"/>
  <c r="F15" i="7"/>
  <c r="G15" i="7" s="1"/>
  <c r="F14" i="7"/>
  <c r="G14" i="7" s="1"/>
  <c r="F13" i="7"/>
  <c r="G13" i="7" s="1"/>
  <c r="F12" i="7"/>
  <c r="G12" i="7" s="1"/>
  <c r="F11" i="7"/>
  <c r="G11" i="7" s="1"/>
  <c r="F10" i="7"/>
  <c r="G10" i="7" s="1"/>
  <c r="F9" i="7"/>
  <c r="G9" i="7" s="1"/>
  <c r="F90" i="6"/>
  <c r="G90" i="6" s="1"/>
  <c r="F89" i="6"/>
  <c r="G89" i="6" s="1"/>
  <c r="F88" i="6"/>
  <c r="G88" i="6" s="1"/>
  <c r="F87" i="6"/>
  <c r="G87" i="6" s="1"/>
  <c r="F86" i="6"/>
  <c r="G86" i="6" s="1"/>
  <c r="F85" i="6"/>
  <c r="G85" i="6" s="1"/>
  <c r="F84" i="6"/>
  <c r="G84" i="6" s="1"/>
  <c r="F83" i="6"/>
  <c r="G83" i="6" s="1"/>
  <c r="F80" i="6"/>
  <c r="G80" i="6" s="1"/>
  <c r="F79" i="6"/>
  <c r="G79" i="6" s="1"/>
  <c r="F78" i="6"/>
  <c r="G78" i="6" s="1"/>
  <c r="F77" i="6"/>
  <c r="G77" i="6" s="1"/>
  <c r="F76" i="6"/>
  <c r="G76" i="6" s="1"/>
  <c r="F73" i="6"/>
  <c r="G73" i="6" s="1"/>
  <c r="F72" i="6"/>
  <c r="G72" i="6" s="1"/>
  <c r="F71" i="6"/>
  <c r="G71" i="6" s="1"/>
  <c r="F70" i="6"/>
  <c r="G70" i="6" s="1"/>
  <c r="F67" i="6"/>
  <c r="G67" i="6" s="1"/>
  <c r="F66" i="6"/>
  <c r="G66" i="6" s="1"/>
  <c r="F65" i="6"/>
  <c r="G65" i="6" s="1"/>
  <c r="F64" i="6"/>
  <c r="G64" i="6" s="1"/>
  <c r="F61" i="6"/>
  <c r="G61" i="6" s="1"/>
  <c r="F60" i="6"/>
  <c r="G60" i="6" s="1"/>
  <c r="F59" i="6"/>
  <c r="G59" i="6" s="1"/>
  <c r="F56" i="6"/>
  <c r="G56" i="6" s="1"/>
  <c r="F55" i="6"/>
  <c r="G55" i="6" s="1"/>
  <c r="F52" i="6"/>
  <c r="G52" i="6" s="1"/>
  <c r="F51" i="6"/>
  <c r="G51" i="6" s="1"/>
  <c r="F50" i="6"/>
  <c r="G50" i="6" s="1"/>
  <c r="F49" i="6"/>
  <c r="G49" i="6" s="1"/>
  <c r="F48" i="6"/>
  <c r="G48" i="6" s="1"/>
  <c r="F47" i="6"/>
  <c r="G47" i="6" s="1"/>
  <c r="F46" i="6"/>
  <c r="G46" i="6" s="1"/>
  <c r="F45" i="6"/>
  <c r="G45" i="6" s="1"/>
  <c r="F44" i="6"/>
  <c r="G44" i="6" s="1"/>
  <c r="F43" i="6"/>
  <c r="G43" i="6" s="1"/>
  <c r="F42" i="6"/>
  <c r="G42" i="6" s="1"/>
  <c r="F41" i="6"/>
  <c r="G41" i="6" s="1"/>
  <c r="F40" i="6"/>
  <c r="G40" i="6" s="1"/>
  <c r="F39" i="6"/>
  <c r="G39" i="6" s="1"/>
  <c r="F38" i="6"/>
  <c r="G38" i="6" s="1"/>
  <c r="F37" i="6"/>
  <c r="G37" i="6" s="1"/>
  <c r="F36" i="6"/>
  <c r="G36" i="6" s="1"/>
  <c r="F35" i="6"/>
  <c r="G35" i="6" s="1"/>
  <c r="F34" i="6"/>
  <c r="G34" i="6" s="1"/>
  <c r="F33" i="6"/>
  <c r="G33" i="6" s="1"/>
  <c r="F32" i="6"/>
  <c r="G32" i="6" s="1"/>
  <c r="F31" i="6"/>
  <c r="G31" i="6" s="1"/>
  <c r="F28" i="6"/>
  <c r="G28" i="6" s="1"/>
  <c r="F25" i="6"/>
  <c r="G25" i="6" s="1"/>
  <c r="F24" i="6"/>
  <c r="G24" i="6" s="1"/>
  <c r="F23" i="6"/>
  <c r="G23" i="6" s="1"/>
  <c r="F22" i="6"/>
  <c r="G22" i="6" s="1"/>
  <c r="F21" i="6"/>
  <c r="G21" i="6" s="1"/>
  <c r="F20" i="6"/>
  <c r="G20" i="6" s="1"/>
  <c r="F19" i="6"/>
  <c r="G19" i="6" s="1"/>
  <c r="F18" i="6"/>
  <c r="G18" i="6" s="1"/>
  <c r="F17" i="6"/>
  <c r="G17" i="6" s="1"/>
  <c r="F16" i="6"/>
  <c r="G16" i="6" s="1"/>
  <c r="F15" i="6"/>
  <c r="G15" i="6" s="1"/>
  <c r="F14" i="6"/>
  <c r="G14" i="6" s="1"/>
  <c r="F13" i="6"/>
  <c r="G13" i="6" s="1"/>
  <c r="F12" i="6"/>
  <c r="G12" i="6" s="1"/>
  <c r="F11" i="6"/>
  <c r="G11" i="6" s="1"/>
  <c r="F10" i="6"/>
  <c r="G10" i="6" s="1"/>
  <c r="F9" i="6"/>
  <c r="G9" i="6" s="1"/>
  <c r="F93" i="5"/>
  <c r="G93" i="5" s="1"/>
  <c r="F92" i="5"/>
  <c r="G92" i="5" s="1"/>
  <c r="F91" i="5"/>
  <c r="G91" i="5" s="1"/>
  <c r="F90" i="5"/>
  <c r="G90" i="5" s="1"/>
  <c r="F89" i="5"/>
  <c r="G89" i="5" s="1"/>
  <c r="F88" i="5"/>
  <c r="G88" i="5" s="1"/>
  <c r="F87" i="5"/>
  <c r="G87" i="5" s="1"/>
  <c r="F86" i="5"/>
  <c r="G86" i="5" s="1"/>
  <c r="F83" i="5"/>
  <c r="G83" i="5" s="1"/>
  <c r="F82" i="5"/>
  <c r="G82" i="5" s="1"/>
  <c r="F81" i="5"/>
  <c r="G81" i="5" s="1"/>
  <c r="F80" i="5"/>
  <c r="G80" i="5" s="1"/>
  <c r="F79" i="5"/>
  <c r="G79" i="5" s="1"/>
  <c r="F76" i="5"/>
  <c r="G76" i="5" s="1"/>
  <c r="F75" i="5"/>
  <c r="G75" i="5" s="1"/>
  <c r="F74" i="5"/>
  <c r="G74" i="5" s="1"/>
  <c r="F73" i="5"/>
  <c r="G73" i="5" s="1"/>
  <c r="F70" i="5"/>
  <c r="G70" i="5" s="1"/>
  <c r="F69" i="5"/>
  <c r="G69" i="5" s="1"/>
  <c r="F68" i="5"/>
  <c r="G68" i="5" s="1"/>
  <c r="F67" i="5"/>
  <c r="G67" i="5" s="1"/>
  <c r="F64" i="5"/>
  <c r="G64" i="5" s="1"/>
  <c r="F63" i="5"/>
  <c r="G63" i="5" s="1"/>
  <c r="F62" i="5"/>
  <c r="G62" i="5" s="1"/>
  <c r="F59" i="5"/>
  <c r="G59" i="5" s="1"/>
  <c r="F58" i="5"/>
  <c r="G58" i="5" s="1"/>
  <c r="F57" i="5"/>
  <c r="G57" i="5" s="1"/>
  <c r="F54" i="5"/>
  <c r="G54" i="5" s="1"/>
  <c r="F53" i="5"/>
  <c r="G53" i="5" s="1"/>
  <c r="F52" i="5"/>
  <c r="G52" i="5" s="1"/>
  <c r="F51" i="5"/>
  <c r="G51" i="5" s="1"/>
  <c r="F50" i="5"/>
  <c r="G50" i="5" s="1"/>
  <c r="F49" i="5"/>
  <c r="G49" i="5" s="1"/>
  <c r="F48" i="5"/>
  <c r="G48" i="5" s="1"/>
  <c r="F47" i="5"/>
  <c r="G47" i="5" s="1"/>
  <c r="F46" i="5"/>
  <c r="G46" i="5" s="1"/>
  <c r="F45" i="5"/>
  <c r="G45" i="5" s="1"/>
  <c r="F44" i="5"/>
  <c r="G44" i="5" s="1"/>
  <c r="F43" i="5"/>
  <c r="G43" i="5" s="1"/>
  <c r="F42" i="5"/>
  <c r="G42" i="5" s="1"/>
  <c r="F41" i="5"/>
  <c r="G41" i="5" s="1"/>
  <c r="F40" i="5"/>
  <c r="G40" i="5" s="1"/>
  <c r="F39" i="5"/>
  <c r="G39" i="5" s="1"/>
  <c r="F38" i="5"/>
  <c r="G38" i="5" s="1"/>
  <c r="F37" i="5"/>
  <c r="G37" i="5" s="1"/>
  <c r="F36" i="5"/>
  <c r="G36" i="5" s="1"/>
  <c r="F35" i="5"/>
  <c r="G35" i="5" s="1"/>
  <c r="F32" i="5"/>
  <c r="G32" i="5" s="1"/>
  <c r="F31" i="5"/>
  <c r="G31" i="5" s="1"/>
  <c r="F30" i="5"/>
  <c r="G30" i="5" s="1"/>
  <c r="F29" i="5"/>
  <c r="G29" i="5" s="1"/>
  <c r="F28" i="5"/>
  <c r="G28" i="5" s="1"/>
  <c r="F25" i="5"/>
  <c r="G25" i="5" s="1"/>
  <c r="F24" i="5"/>
  <c r="G24" i="5" s="1"/>
  <c r="F23" i="5"/>
  <c r="G23" i="5" s="1"/>
  <c r="F22" i="5"/>
  <c r="G22" i="5" s="1"/>
  <c r="F21" i="5"/>
  <c r="G21" i="5" s="1"/>
  <c r="F20" i="5"/>
  <c r="G20" i="5" s="1"/>
  <c r="F19" i="5"/>
  <c r="G19" i="5" s="1"/>
  <c r="F18" i="5"/>
  <c r="G18" i="5" s="1"/>
  <c r="F17" i="5"/>
  <c r="G17" i="5" s="1"/>
  <c r="F16" i="5"/>
  <c r="G16" i="5" s="1"/>
  <c r="F15" i="5"/>
  <c r="G15" i="5" s="1"/>
  <c r="F14" i="5"/>
  <c r="G14" i="5" s="1"/>
  <c r="F13" i="5"/>
  <c r="G13" i="5" s="1"/>
  <c r="F12" i="5"/>
  <c r="G12" i="5" s="1"/>
  <c r="F11" i="5"/>
  <c r="G11" i="5" s="1"/>
  <c r="F10" i="5"/>
  <c r="G10" i="5" s="1"/>
  <c r="F80" i="4"/>
  <c r="G80" i="4" s="1"/>
  <c r="F77" i="4"/>
  <c r="G77" i="4" s="1"/>
  <c r="F76" i="4"/>
  <c r="G76" i="4" s="1"/>
  <c r="F75" i="4"/>
  <c r="G75" i="4" s="1"/>
  <c r="F74" i="4"/>
  <c r="G74" i="4" s="1"/>
  <c r="F73" i="4"/>
  <c r="G73" i="4" s="1"/>
  <c r="F70" i="4"/>
  <c r="G70" i="4" s="1"/>
  <c r="F69" i="4"/>
  <c r="G69" i="4" s="1"/>
  <c r="F66" i="4"/>
  <c r="G66" i="4" s="1"/>
  <c r="F65" i="4"/>
  <c r="G65" i="4" s="1"/>
  <c r="F64" i="4"/>
  <c r="G64" i="4" s="1"/>
  <c r="F61" i="4"/>
  <c r="G61" i="4" s="1"/>
  <c r="F60" i="4"/>
  <c r="G60" i="4" s="1"/>
  <c r="F59" i="4"/>
  <c r="G59" i="4" s="1"/>
  <c r="F56" i="4"/>
  <c r="G56" i="4" s="1"/>
  <c r="F55" i="4"/>
  <c r="G55" i="4" s="1"/>
  <c r="F52" i="4"/>
  <c r="G52" i="4" s="1"/>
  <c r="F51" i="4"/>
  <c r="G51" i="4" s="1"/>
  <c r="F50" i="4"/>
  <c r="G50" i="4" s="1"/>
  <c r="F49" i="4"/>
  <c r="G49" i="4" s="1"/>
  <c r="F48" i="4"/>
  <c r="G48" i="4" s="1"/>
  <c r="F47" i="4"/>
  <c r="G47" i="4" s="1"/>
  <c r="F46" i="4"/>
  <c r="G46" i="4" s="1"/>
  <c r="F45" i="4"/>
  <c r="G45" i="4" s="1"/>
  <c r="F44" i="4"/>
  <c r="G44" i="4" s="1"/>
  <c r="F43" i="4"/>
  <c r="G43" i="4" s="1"/>
  <c r="F42" i="4"/>
  <c r="G42" i="4" s="1"/>
  <c r="F41" i="4"/>
  <c r="G41" i="4" s="1"/>
  <c r="F40" i="4"/>
  <c r="G40" i="4" s="1"/>
  <c r="F39" i="4"/>
  <c r="G39" i="4" s="1"/>
  <c r="F38" i="4"/>
  <c r="G38" i="4" s="1"/>
  <c r="F37" i="4"/>
  <c r="G37" i="4" s="1"/>
  <c r="F36" i="4"/>
  <c r="G36" i="4" s="1"/>
  <c r="F35" i="4"/>
  <c r="G35" i="4" s="1"/>
  <c r="F34" i="4"/>
  <c r="G34" i="4" s="1"/>
  <c r="F33" i="4"/>
  <c r="G33" i="4" s="1"/>
  <c r="F32" i="4"/>
  <c r="G32" i="4" s="1"/>
  <c r="F29" i="4"/>
  <c r="G29" i="4" s="1"/>
  <c r="F28" i="4"/>
  <c r="G28" i="4" s="1"/>
  <c r="F25" i="4"/>
  <c r="G25" i="4" s="1"/>
  <c r="F24" i="4"/>
  <c r="G24" i="4" s="1"/>
  <c r="F23" i="4"/>
  <c r="G23" i="4" s="1"/>
  <c r="F22" i="4"/>
  <c r="G22" i="4" s="1"/>
  <c r="F21" i="4"/>
  <c r="G21" i="4" s="1"/>
  <c r="F20" i="4"/>
  <c r="G20" i="4" s="1"/>
  <c r="F19" i="4"/>
  <c r="G19" i="4" s="1"/>
  <c r="F18" i="4"/>
  <c r="G18" i="4" s="1"/>
  <c r="F17" i="4"/>
  <c r="G17" i="4" s="1"/>
  <c r="F16" i="4"/>
  <c r="G16" i="4" s="1"/>
  <c r="F15" i="4"/>
  <c r="G15" i="4" s="1"/>
  <c r="F14" i="4"/>
  <c r="G14" i="4" s="1"/>
  <c r="F13" i="4"/>
  <c r="G13" i="4" s="1"/>
  <c r="F12" i="4"/>
  <c r="G12" i="4" s="1"/>
  <c r="F11" i="4"/>
  <c r="G11" i="4" s="1"/>
  <c r="F10" i="4"/>
  <c r="G10" i="4" s="1"/>
  <c r="F9" i="4"/>
  <c r="G9" i="4" s="1"/>
  <c r="F83" i="2"/>
  <c r="G83" i="2" s="1"/>
  <c r="F80" i="2"/>
  <c r="G80" i="2" s="1"/>
  <c r="F79" i="2"/>
  <c r="G79" i="2" s="1"/>
  <c r="F78" i="2"/>
  <c r="G78" i="2" s="1"/>
  <c r="F77" i="2"/>
  <c r="G77" i="2" s="1"/>
  <c r="F76" i="2"/>
  <c r="G76" i="2" s="1"/>
  <c r="F73" i="2"/>
  <c r="G73" i="2" s="1"/>
  <c r="F72" i="2"/>
  <c r="G72" i="2" s="1"/>
  <c r="F69" i="2"/>
  <c r="G69" i="2" s="1"/>
  <c r="F68" i="2"/>
  <c r="G68" i="2" s="1"/>
  <c r="F67" i="2"/>
  <c r="G67" i="2" s="1"/>
  <c r="F64" i="2"/>
  <c r="G64" i="2" s="1"/>
  <c r="F63" i="2"/>
  <c r="G63" i="2" s="1"/>
  <c r="F62" i="2"/>
  <c r="G62" i="2" s="1"/>
  <c r="F59" i="2"/>
  <c r="G59" i="2" s="1"/>
  <c r="F58" i="2"/>
  <c r="G58" i="2" s="1"/>
  <c r="F57" i="2"/>
  <c r="G57" i="2" s="1"/>
  <c r="F56" i="2"/>
  <c r="G56" i="2" s="1"/>
  <c r="F53" i="2"/>
  <c r="G53" i="2" s="1"/>
  <c r="F52" i="2"/>
  <c r="G52" i="2" s="1"/>
  <c r="F51" i="2"/>
  <c r="G51" i="2" s="1"/>
  <c r="F50" i="2"/>
  <c r="G50" i="2" s="1"/>
  <c r="F49" i="2"/>
  <c r="G49" i="2" s="1"/>
  <c r="F48" i="2"/>
  <c r="G48" i="2" s="1"/>
  <c r="F47" i="2"/>
  <c r="G47" i="2" s="1"/>
  <c r="F46" i="2"/>
  <c r="G46" i="2" s="1"/>
  <c r="F45" i="2"/>
  <c r="G45" i="2" s="1"/>
  <c r="F44" i="2"/>
  <c r="G44" i="2" s="1"/>
  <c r="F43" i="2"/>
  <c r="G43" i="2" s="1"/>
  <c r="F42" i="2"/>
  <c r="G42" i="2" s="1"/>
  <c r="F41" i="2"/>
  <c r="G41" i="2" s="1"/>
  <c r="F40" i="2"/>
  <c r="G40" i="2" s="1"/>
  <c r="F39" i="2"/>
  <c r="G39" i="2" s="1"/>
  <c r="F38" i="2"/>
  <c r="G38" i="2" s="1"/>
  <c r="F37" i="2"/>
  <c r="G37" i="2" s="1"/>
  <c r="F36" i="2"/>
  <c r="G36" i="2" s="1"/>
  <c r="F35" i="2"/>
  <c r="G35" i="2" s="1"/>
  <c r="F34" i="2"/>
  <c r="G34" i="2" s="1"/>
  <c r="F31" i="2"/>
  <c r="G31" i="2" s="1"/>
  <c r="F30" i="2"/>
  <c r="G30" i="2" s="1"/>
  <c r="F29" i="2"/>
  <c r="G29" i="2" s="1"/>
  <c r="F28" i="2"/>
  <c r="G28" i="2" s="1"/>
  <c r="F10" i="2"/>
  <c r="G10" i="2" s="1"/>
  <c r="F11" i="2"/>
  <c r="G11" i="2" s="1"/>
  <c r="F12" i="2"/>
  <c r="G12" i="2" s="1"/>
  <c r="F13" i="2"/>
  <c r="G13" i="2" s="1"/>
  <c r="F14" i="2"/>
  <c r="G14" i="2" s="1"/>
  <c r="F15" i="2"/>
  <c r="G15" i="2" s="1"/>
  <c r="F16" i="2"/>
  <c r="G16" i="2" s="1"/>
  <c r="F17" i="2"/>
  <c r="G17" i="2" s="1"/>
  <c r="F18" i="2"/>
  <c r="G18" i="2" s="1"/>
  <c r="F19" i="2"/>
  <c r="G19" i="2" s="1"/>
  <c r="F20" i="2"/>
  <c r="G20" i="2" s="1"/>
  <c r="F21" i="2"/>
  <c r="G21" i="2" s="1"/>
  <c r="F22" i="2"/>
  <c r="G22" i="2" s="1"/>
  <c r="F23" i="2"/>
  <c r="G23" i="2" s="1"/>
  <c r="F24" i="2"/>
  <c r="G24" i="2" s="1"/>
  <c r="F25" i="2"/>
  <c r="G25" i="2" s="1"/>
  <c r="F9" i="2"/>
  <c r="G9" i="2" s="1"/>
  <c r="G28" i="13" l="1"/>
  <c r="D10" i="15" s="1"/>
  <c r="F2" i="14"/>
  <c r="G92" i="6"/>
  <c r="G99" i="9"/>
  <c r="F32" i="11"/>
  <c r="G21" i="12"/>
  <c r="G45" i="12"/>
  <c r="G8" i="12"/>
  <c r="G53" i="12"/>
  <c r="G33" i="12"/>
  <c r="G75" i="8"/>
  <c r="G85" i="2"/>
  <c r="G80" i="7"/>
  <c r="G82" i="4"/>
  <c r="G94" i="10"/>
  <c r="G95" i="5"/>
  <c r="E10" i="15" l="1"/>
  <c r="E8" i="15"/>
  <c r="D8" i="15"/>
  <c r="D5" i="15"/>
  <c r="E5" i="15"/>
  <c r="D4" i="15"/>
  <c r="E4" i="15"/>
  <c r="E2" i="15"/>
  <c r="D2" i="15"/>
  <c r="E7" i="15"/>
  <c r="D7" i="15"/>
  <c r="D12" i="15"/>
  <c r="E12" i="15"/>
  <c r="D3" i="15"/>
  <c r="E3" i="15"/>
  <c r="D13" i="15"/>
  <c r="E13" i="15"/>
  <c r="D6" i="15"/>
  <c r="E6" i="15"/>
  <c r="E9" i="15"/>
  <c r="D9" i="15"/>
  <c r="G66" i="12"/>
  <c r="D11" i="15" l="1"/>
  <c r="E11" i="15"/>
</calcChain>
</file>

<file path=xl/sharedStrings.xml><?xml version="1.0" encoding="utf-8"?>
<sst xmlns="http://schemas.openxmlformats.org/spreadsheetml/2006/main" count="1942" uniqueCount="323">
  <si>
    <t>Description</t>
  </si>
  <si>
    <t>Unit</t>
  </si>
  <si>
    <t>Estimated Qty</t>
  </si>
  <si>
    <t>Civil Works</t>
  </si>
  <si>
    <t>M3</t>
  </si>
  <si>
    <t>M2</t>
  </si>
  <si>
    <t>Plain concrete (average thickness 10cm)</t>
  </si>
  <si>
    <t>each</t>
  </si>
  <si>
    <t>Hollow block wall 15cm thick</t>
  </si>
  <si>
    <t>Hollow block wall 20cm thick</t>
  </si>
  <si>
    <t xml:space="preserve">Plastering </t>
  </si>
  <si>
    <t>Painting</t>
  </si>
  <si>
    <t>Excavation &amp; backfilling (excavation in any kind of soil,demolishing of walls,slabs &amp; import material for backfill &amp; compaction)</t>
  </si>
  <si>
    <t>L.m</t>
  </si>
  <si>
    <t>L.S</t>
  </si>
  <si>
    <t>Electrical Works</t>
  </si>
  <si>
    <t>Erection &amp; termination of grounding cables (1x50mm)</t>
  </si>
  <si>
    <t xml:space="preserve">Fire Fighting </t>
  </si>
  <si>
    <t>Lightning &amp; Grounding</t>
  </si>
  <si>
    <t>Generators</t>
  </si>
  <si>
    <t>Mounts</t>
  </si>
  <si>
    <t>Transportation &amp; installation of MW antenna.</t>
  </si>
  <si>
    <t>Transportation &amp; installation of antenna window</t>
  </si>
  <si>
    <t xml:space="preserve">Reinforced concrete (ground beams,roof slabs,columns,walls..) </t>
  </si>
  <si>
    <t>Concrete for generators &amp; site slab (20cm thick).</t>
  </si>
  <si>
    <t>Concrete blocks for cable ladder</t>
  </si>
  <si>
    <t>Supply &amp; installation of Steel fence &amp; gate</t>
  </si>
  <si>
    <t>Supply &amp; installation of steel tent</t>
  </si>
  <si>
    <t>Steel door (1.6x2.0)m for generators room</t>
  </si>
  <si>
    <t>PVC pipes 4" for underground cabling (including excavation &amp; manhole)</t>
  </si>
  <si>
    <t>Site Topographic Survey</t>
  </si>
  <si>
    <t>Equipment</t>
  </si>
  <si>
    <t>Towers</t>
  </si>
  <si>
    <t>Transportation &amp; installation of self supported tower 35m height on ground</t>
  </si>
  <si>
    <t>Reinforced concrete for the tower foundation ( QTY varies according to tower design)</t>
  </si>
  <si>
    <t>Mobile Interim Company 2  S.A.L</t>
  </si>
  <si>
    <t>MIC 2</t>
  </si>
  <si>
    <t>Unit Price</t>
  </si>
  <si>
    <t>Total</t>
  </si>
  <si>
    <t xml:space="preserve">Supply &amp; installation of cable tray 22cm </t>
  </si>
  <si>
    <t xml:space="preserve">Supply &amp; installation of cover for  cable tray 22cm </t>
  </si>
  <si>
    <t>Supply &amp; installation of cable tray 10cm</t>
  </si>
  <si>
    <t xml:space="preserve">Supply &amp; installation of cover for  cable tray 10cm </t>
  </si>
  <si>
    <t>Supply &amp; installation of 2 pair cables (1.5mm)</t>
  </si>
  <si>
    <t>Supply &amp; installation of ATS panel for 2 Gensets</t>
  </si>
  <si>
    <t>Supply &amp; installation of 1 pair cables (1.5mm)</t>
  </si>
  <si>
    <t>Supply &amp; installation of EDL voltage stabilizer</t>
  </si>
  <si>
    <t>Supply &amp; installation of EDL stabilizer aluminium cover (60x60x80)cm</t>
  </si>
  <si>
    <t>Supply &amp; installation  of HDG mast for EDL cable including concrete base</t>
  </si>
  <si>
    <t>Supply &amp; installation  of 6 kg portable CO2 extinguisher</t>
  </si>
  <si>
    <t>Supply  &amp; installation of 12 kg dry powder automatic fire extinguisher</t>
  </si>
  <si>
    <t>Supply &amp; installation of fuel tank &amp; accessories.</t>
  </si>
  <si>
    <t>Supply &amp; installation of duct (cross section 60x60…100x100)cm</t>
  </si>
  <si>
    <t xml:space="preserve">Supply &amp; installation of MW pole 4",(2….3)m mounted on tower </t>
  </si>
  <si>
    <t>Supply &amp; installation of support for RRU (pole type or handrail type)</t>
  </si>
  <si>
    <t xml:space="preserve">Supply &amp; installation of outdoor cable ladders </t>
  </si>
  <si>
    <t xml:space="preserve">Supply &amp; installation  of GSM pole 3",3m mounted on tower </t>
  </si>
  <si>
    <t>TOTAL</t>
  </si>
  <si>
    <t>Supply &amp; installation of steel frame for antennas (SDH,..)</t>
  </si>
  <si>
    <t>Transportation &amp; Installation of ATS panel for 2 Gensets</t>
  </si>
  <si>
    <t xml:space="preserve">Supply,Transportation &amp; installation of A/C unit 12000 BTU (split system,wall type,-48v DC power,cooling capacity 4000W@35 C) </t>
  </si>
  <si>
    <t>Supply,Transportation &amp; installation of A/C FCU</t>
  </si>
  <si>
    <t>Supply &amp; installation of 2 pair cables (6 mm)</t>
  </si>
  <si>
    <t>Supply  &amp; installation of DC/AC inverter 1000W</t>
  </si>
  <si>
    <t>Transportation &amp; installation of RRU</t>
  </si>
  <si>
    <t>Transportation &amp; installation of RG/IF cables</t>
  </si>
  <si>
    <t>Transportation &amp; installation of RRU cables (Fiber &amp; power)</t>
  </si>
  <si>
    <t xml:space="preserve">Transportation &amp; installation of coaxial cables </t>
  </si>
  <si>
    <t>Transportation &amp; installation of GSM antenna.(including Jumpers)</t>
  </si>
  <si>
    <t>Telecom Installations</t>
  </si>
  <si>
    <t>Transportation &amp; installation telecom equipment</t>
  </si>
  <si>
    <t>GF site (New Indoor)</t>
  </si>
  <si>
    <t>Supply of prefabricated shelter (3.75x2.75)m</t>
  </si>
  <si>
    <t>Transportation &amp; installation of prefabricated shelter (3.75x2.75)m</t>
  </si>
  <si>
    <t xml:space="preserve">Supply &amp; installation of steel chassis for shelter </t>
  </si>
  <si>
    <t>Supply &amp; installation of  steel ladder for shelter</t>
  </si>
  <si>
    <t>kg</t>
  </si>
  <si>
    <t>supply &amp; installation of MDB (indoor site)</t>
  </si>
  <si>
    <t>Transportation &amp; installation  of CO2 automatic  fire suppresion system (with supply of minor items)</t>
  </si>
  <si>
    <t xml:space="preserve">Air Conditioning </t>
  </si>
  <si>
    <t>Transportation &amp; installation of A/C control system</t>
  </si>
  <si>
    <t>Erection &amp; termination of power cables 3x16+N (armoured)</t>
  </si>
  <si>
    <t xml:space="preserve">Supply &amp; installation  of indoor &amp; outdoor lighting &amp; electrical accessories 6x(120cm double,2x18w) LED, or equipment &amp; generator area including (panel box 8module to contain CB,socket &amp; switch) </t>
  </si>
  <si>
    <t>Erection &amp; termination of control  cables (4 pairsx0.75mm)</t>
  </si>
  <si>
    <t>Supply of power cables 3x16+N (armoured)</t>
  </si>
  <si>
    <t>Supply of control  cables (4 pairsx0.75mm)</t>
  </si>
  <si>
    <t>Supply of grounding cables (1x50mm)</t>
  </si>
  <si>
    <t>Supply of grounding cables (1x35mm)</t>
  </si>
  <si>
    <t>installation of grounding cables (1x35mm)</t>
  </si>
  <si>
    <t>Supply  of power cable (2x2.5m) NYM</t>
  </si>
  <si>
    <t>Installation of power cable (2x2.5m) NYM</t>
  </si>
  <si>
    <t>Supply  of CO2 automatic  fire suppresion system (with supply of minor items)</t>
  </si>
  <si>
    <t>Supply &amp; installation of GF grounding system .</t>
  </si>
  <si>
    <t>Supply &amp; installation of GF lightning system including ESE head.</t>
  </si>
  <si>
    <t>Supply &amp; installation of GF surge arrester block .</t>
  </si>
  <si>
    <t>Optional Items</t>
  </si>
  <si>
    <t xml:space="preserve">Supply and Installation of Waterproofing membrane 4mm </t>
  </si>
  <si>
    <t>Supply and Installation of Galvanized steel climbing ladder (h=3m,w=60cm)</t>
  </si>
  <si>
    <t>Supply and Installation of Galvanized barbed wire (Wires or Cross type)</t>
  </si>
  <si>
    <t>GF site (New Outdoor)</t>
  </si>
  <si>
    <t>Transportation &amp; installation of HDG elevated chassis with grating on top (150x100)cm</t>
  </si>
  <si>
    <t>Supply,Transportation &amp; installation of HDG elevated chassis with grating on top (150x100)cm</t>
  </si>
  <si>
    <t xml:space="preserve">Supply &amp; installation  of indoor &amp; outdoor lighting &amp; electrical accessories 6x(120cm double,2x18w)LED,for equipment &amp; generator area including (panel box 8module to contain CB,socket &amp; switch) </t>
  </si>
  <si>
    <t>Supply of ATS panel for 2 Gensets</t>
  </si>
  <si>
    <t>GF site (Indoor) Relocation</t>
  </si>
  <si>
    <t>Transportation, Rehabilitation &amp; installation of prefabricated shelter (3.75x2.75)m</t>
  </si>
  <si>
    <t xml:space="preserve">Supply of steel chassis for shelter </t>
  </si>
  <si>
    <t xml:space="preserve">Rehabilitation and Installation of steel chassis for shelter </t>
  </si>
  <si>
    <t>Supply of  steel ladder for shelter</t>
  </si>
  <si>
    <t>Rehabilitation and Installation of  steel ladder for shelter</t>
  </si>
  <si>
    <t>Transportation &amp; installation of ATS panel for 2 Gensets</t>
  </si>
  <si>
    <t xml:space="preserve">Supply &amp; installation  of indoor &amp; outdoor lighting &amp; electrical accessories </t>
  </si>
  <si>
    <t xml:space="preserve">Supply &amp; installation of tower anchor bolts including installation template </t>
  </si>
  <si>
    <t>Supply &amp; installation of tower installation set (bolts,nuts,washers,..)</t>
  </si>
  <si>
    <t>Supply of HDG elevated chassis with grating on top (150x100)cm</t>
  </si>
  <si>
    <t>Installation of EDL voltage stabilizer</t>
  </si>
  <si>
    <t>Installation of EDL stabilizer aluminium cover (60x60x80)cm</t>
  </si>
  <si>
    <t xml:space="preserve">installation of MW pole 4",(2….3)m mounted on tower </t>
  </si>
  <si>
    <t xml:space="preserve">installation  of GSM pole 3",3m mounted on tower </t>
  </si>
  <si>
    <t>installation of steel frame for antennas (SDH,..)</t>
  </si>
  <si>
    <t>installation of support for RRU (pole type or handrail type)</t>
  </si>
  <si>
    <t>GF site (Relocation Outdoor)</t>
  </si>
  <si>
    <t>RT site (New Indoor)</t>
  </si>
  <si>
    <t>RT site</t>
  </si>
  <si>
    <t>Reinforced concrete (slabs,beams,columns,walls,footings..)</t>
  </si>
  <si>
    <t>Concrete for generators &amp; poles  (20cm thick).</t>
  </si>
  <si>
    <t>Concrete blocks for cable ladder/tray</t>
  </si>
  <si>
    <t>Cork insulation 5cm thick</t>
  </si>
  <si>
    <t>Supply &amp; installation of seel fence &amp; gate (for equipment ,generator area,site)</t>
  </si>
  <si>
    <t>Supply &amp; installation of steel tent (generators area,equipment,..)</t>
  </si>
  <si>
    <t>Steel door (1.60x2.0)m for generators room</t>
  </si>
  <si>
    <t>PVC pipes 4" for underground cabling including excavation &amp; backfilling</t>
  </si>
  <si>
    <t>Openings in walls / roof</t>
  </si>
  <si>
    <t>Relocation of equipment on roof (V Sat,A/C,solar panels,water tank)</t>
  </si>
  <si>
    <t xml:space="preserve"> Equipment </t>
  </si>
  <si>
    <t>Supply &amp; installation of RT lightning protection with SS rod</t>
  </si>
  <si>
    <t>Supply &amp; installation of RT grounding system .</t>
  </si>
  <si>
    <t>Supply &amp; installation of surge arrester block .</t>
  </si>
  <si>
    <t>Supply &amp; installation of CO2 filter for the muffler</t>
  </si>
  <si>
    <t>Supply &amp; installation of GSM pole 3", 6m on concrete</t>
  </si>
  <si>
    <t>Supply &amp; installation of MW pole 4",4m on concrete.</t>
  </si>
  <si>
    <t>Supply &amp; installation of MW pole 4",6m on concrete.</t>
  </si>
  <si>
    <t>Supply &amp; installation of GSM pole 8m height</t>
  </si>
  <si>
    <t>Supply  &amp; installation of offset mast for radio antenna (3" diam. L=3….4)m</t>
  </si>
  <si>
    <t>Telecom installations</t>
  </si>
  <si>
    <t>Supply, Transportation &amp; installation of A/C control system</t>
  </si>
  <si>
    <t>RT site (New Outdoor)</t>
  </si>
  <si>
    <t>Supply and Installatoin Waterproofing membrane 4mm granuled</t>
  </si>
  <si>
    <t>Supply and Installation Waterproofing liquid membrane (PU)</t>
  </si>
  <si>
    <t>RT site (Relocation Indoor)</t>
  </si>
  <si>
    <t>Supply of fuel tank &amp; accessories.</t>
  </si>
  <si>
    <t>Installation and Rehabilitation of fuel tank &amp; accessories.</t>
  </si>
  <si>
    <t xml:space="preserve">Supply accessories (bolts, screws, washers), treatement (where needed) of GSM pole 3", 6m on concrete </t>
  </si>
  <si>
    <t xml:space="preserve">Installation  of GSM pole 3", 6m on concrete </t>
  </si>
  <si>
    <t>Supply accessories (bolts, screws, washers), treatement (where needed) of MW pole 4",4m on concrete.</t>
  </si>
  <si>
    <t xml:space="preserve"> installation of MW pole 4",4m on concrete.</t>
  </si>
  <si>
    <t>Supply accessories (bolts, screws, washers), treatement (where needed) of of MW pole 4",6m on concrete.</t>
  </si>
  <si>
    <t>installation of MW pole 4",6m on concrete.</t>
  </si>
  <si>
    <t>Supply accessories (bolts, screws, washers), treatement (where needed) of GSM pole 8m height</t>
  </si>
  <si>
    <t>Installation of GSM pole 8m height</t>
  </si>
  <si>
    <t>Supply accessories (bolts, screws, washers), treatement (where needed) of offset mast for radio antenna (3" diam. L=3….4)m</t>
  </si>
  <si>
    <t>Installation of offset mast for radio antenna (3" diam. L=3….4)m</t>
  </si>
  <si>
    <t>Supply accessories (bolts, screws, washers), treatement (where needed) of RRU (pole type or handrail type)</t>
  </si>
  <si>
    <t>Installation of support for RRU (pole type or handrail type)</t>
  </si>
  <si>
    <t>RT site (Outdoor) Relocation</t>
  </si>
  <si>
    <t>Transportation &amp; installation of outdoor MDB</t>
  </si>
  <si>
    <t>Transportation &amp; installation of Generator with silencer (up to 40 KVA)</t>
  </si>
  <si>
    <t>#</t>
  </si>
  <si>
    <t>U/Price $</t>
  </si>
  <si>
    <t>Maintenance CW</t>
  </si>
  <si>
    <t>Repair for the damaged steel fence (all types) (Mesh-type;bars type;Louvre type;…) by replacing damaged part by installing new made up of same matching material.</t>
  </si>
  <si>
    <t>Reinforcement of the existing steel fence by installing additional bars with 10cm spacing.</t>
  </si>
  <si>
    <t>Repair for the damaged prefabricated shelter panel by removing the damaged part &amp; install new with matching specs.</t>
  </si>
  <si>
    <t>Reinforcement of the existing prefabricated shelter panels to protect the shelter by installing HDG sheets 3mm thick,1m wide</t>
  </si>
  <si>
    <t>Repair for the damaged shelter door by replacing with new one including all accessories (lock,handle,intrusion alarm,..) &amp; delivering the damaged one to MIC2 warehouse.</t>
  </si>
  <si>
    <t>Repair for the damaged generators area door by replacing with new one including all accessories (lock,handle,..) &amp; delivering the damaged one to MIC2 warehouse.</t>
  </si>
  <si>
    <t>Reinforcement the shelter door by adding steel sheets &amp; frames including lock.</t>
  </si>
  <si>
    <t>Repair for the damaged block wall by properly removing all debris from site.Construction of the wall including plaster &amp; paint.</t>
  </si>
  <si>
    <t>Replacement of damaged cable tray 20cm by new one including cover &amp; all accessories</t>
  </si>
  <si>
    <t>Replacement of damaged cable tray 10cm by new one including cover &amp; all accessories</t>
  </si>
  <si>
    <t>Repair for the damaged FT delivery pipes by replacement old pipes including all accessories &amp; connections.(GF/RT site)</t>
  </si>
  <si>
    <t>Repair for the damaged refueling pipe.Works include replacement of damaged pipe &amp; re install with all accessories needed.</t>
  </si>
  <si>
    <t>Repair for the damaged muffler including removing of damaged part &amp; install new with matching specs &amp; dimensions including flanges,connections,..</t>
  </si>
  <si>
    <t>Replacement of the damaged CO2 filter including connections to main exhaust,removing the damaged one to warehouse.</t>
  </si>
  <si>
    <t>Replacement of the damaged fuel tank by new one,including connections to generator,grounding,..and removing the old FT to warehouse.</t>
  </si>
  <si>
    <t>S&amp;I of down conductor 70mm2 to replace the stolen one (estimated per each GF site 100m),including clamps &amp; connection to main bar.</t>
  </si>
  <si>
    <t>S&amp;I of down conductor 70mm2 to replace the stolen one (estimated per each RT site 70m),including clamps &amp; connection to main bar.</t>
  </si>
  <si>
    <t>S&amp;I of ground cables to replace the stolen/damaged  ones, including termination to panels &amp; connection to ground bars.</t>
  </si>
  <si>
    <t>Repair for the damaged tent by replacing damaged sheets and steel bars</t>
  </si>
  <si>
    <t>Repair for waterproofing membrane by removing the old one and apply new layer of granule 4mm SBS; including all preparation works (cleaning,concrete screeding where necessary,removing debris,cutting 20cm slabs 3M2,painting repair 20M2...) All complete with testing &amp; guarantee.</t>
  </si>
  <si>
    <t>Repair for waterproofing membrane by removing the old one and apply 3 coats of PU liquid membrane (roof &amp; parapet); including all preparation works (cleaning,removing debris,drains repair,cracks treatment,....).All complete with testing &amp; guarantee.</t>
  </si>
  <si>
    <t xml:space="preserve">TOTAL </t>
  </si>
  <si>
    <t>Maintenanace Works/Repairs on Existing sites  (Estimated BOQ) for 100 Sites</t>
  </si>
  <si>
    <t>Radio Optimization</t>
  </si>
  <si>
    <t>Relocation &amp; Add sector-Estimated BOQ</t>
  </si>
  <si>
    <t xml:space="preserve">U/Price </t>
  </si>
  <si>
    <t>Model 1 (8m mast)</t>
  </si>
  <si>
    <t>Mobilization &amp; logistcs cost for optimization works/site</t>
  </si>
  <si>
    <t>Concrete slab for poles 20cm thick with waterproofing dressing 4mm mambrane.</t>
  </si>
  <si>
    <t>Supply &amp; installation of 8m pole,5" concrete type</t>
  </si>
  <si>
    <t>Supply &amp; installation of offset for radio antenna (3m,3")</t>
  </si>
  <si>
    <t xml:space="preserve">Dismantling &amp; transportation to warehouse of radio antenna </t>
  </si>
  <si>
    <t>Transporatation &amp; Installation of radio antenna</t>
  </si>
  <si>
    <t>Supply &amp; installation of cable tray 20cm with cover</t>
  </si>
  <si>
    <t>Supply &amp; installation of blocks for cable tray</t>
  </si>
  <si>
    <t>Model 2 (6m mast)</t>
  </si>
  <si>
    <t>Supply &amp; installation of 6m pole,4" concrete type</t>
  </si>
  <si>
    <t>Model 3 (4m mast)</t>
  </si>
  <si>
    <t>Supply &amp; installation of 4m pole,4"</t>
  </si>
  <si>
    <t>Transportation &amp; Installation of radio antenna</t>
  </si>
  <si>
    <t>Dismantling of radio antenna &amp; transport to warehouse</t>
  </si>
  <si>
    <t>Dismantling of antenna mount &amp; transport to warehouse</t>
  </si>
  <si>
    <t>Model 4 (Antenna swap)</t>
  </si>
  <si>
    <t>Supply &amp; installation of mount for radio/MW antenna on tower</t>
  </si>
  <si>
    <t>Model 5 (Steel frame)</t>
  </si>
  <si>
    <t>Steel Chassis made up of HEA beams,bars &amp; 3mm sheets/plates for platform construction  needed for antenna installation</t>
  </si>
  <si>
    <t>Dismantling &amp; re-installation of cable ladder 40cm</t>
  </si>
  <si>
    <t>Supply &amp; installation of mast for radio antenna (4m,3")</t>
  </si>
  <si>
    <t>Dismantling &amp; re-installation of coaxial cables</t>
  </si>
  <si>
    <t xml:space="preserve">Dismantling &amp; transportation to warehouse of radio antennas including the masts/offsets  </t>
  </si>
  <si>
    <t>Dismantling of sites (Estimated BOQ)</t>
  </si>
  <si>
    <t>Sites of various types</t>
  </si>
  <si>
    <t>Dismantling &amp; transportation to MIC2 warehouses (Dekweneh &amp; Mansourieh) of outdoor micro site (masts,cabinets,antenans,cables,..)</t>
  </si>
  <si>
    <t>Dismantling &amp; transportation to MIC2 warehouses (Dekweneh &amp; Mansourieh) of Generators area for GF/RT site</t>
  </si>
  <si>
    <t xml:space="preserve">OPTIONAL </t>
  </si>
  <si>
    <t>Painting as minor restoration works after site dismantling</t>
  </si>
  <si>
    <t>Distributed Antenna System  BOQ</t>
  </si>
  <si>
    <t>DAS Models</t>
  </si>
  <si>
    <t>Quote per antenna
(USD)</t>
  </si>
  <si>
    <t>Remarks</t>
  </si>
  <si>
    <t>Model 1 - Small (up to 50 Antennas)</t>
  </si>
  <si>
    <t>Antenna</t>
  </si>
  <si>
    <r>
      <t xml:space="preserve">The total quote per site will be the number of antennas installed in the site multiplied by the "by per antenna quote"; 
this price will cover the installation of all the components of the DAS including yet not limited to: antennas, splitters, feeders, couplers, jumpers, ceiling openings and restoration, ancilliaries, etc...
</t>
    </r>
    <r>
      <rPr>
        <i/>
        <u/>
        <sz val="10"/>
        <color theme="1"/>
        <rFont val="Calibri"/>
        <family val="2"/>
        <scheme val="minor"/>
      </rPr>
      <t>* any item that is not mentioned in the optional items below shall be considered to be covered in the quote per antenna.</t>
    </r>
  </si>
  <si>
    <t>Model 2 - Medium (51 - 150 Antennas)</t>
  </si>
  <si>
    <t>Model 3 - Large (151- 250 Antennas)</t>
  </si>
  <si>
    <t>Model 4 - Huge (251+ Antennas)</t>
  </si>
  <si>
    <t>Quote
(USD)</t>
  </si>
  <si>
    <t>Supply and installation of indoor cable trays (10 cms)</t>
  </si>
  <si>
    <t>L.M.</t>
  </si>
  <si>
    <t>Supply and installation of indoor cable trays covers (10 cms)</t>
  </si>
  <si>
    <t>Supply and installation of indoor cable trays (20 cms)</t>
  </si>
  <si>
    <t>Supply and installation of indoor cable trays covers (20 cms)</t>
  </si>
  <si>
    <t>Supply and installation of PVC 2" conduit</t>
  </si>
  <si>
    <t>Supply and installation of PVC 3" conduit</t>
  </si>
  <si>
    <t>Supply and installation of  Galvanized Flexible Cable Housing</t>
  </si>
  <si>
    <t>light weight Crane, Scaffoldings, or cherry picker needed to reach for very high ceilings.</t>
  </si>
  <si>
    <t>day</t>
  </si>
  <si>
    <t>Fiber Splicing and Testing</t>
  </si>
  <si>
    <t>pcs.</t>
  </si>
  <si>
    <r>
      <t xml:space="preserve">The total quote per site will be the number of antennas installed in the site multiplied by the "by per antenna quote"; 
this price will cover the installation of all the components of the DAS including yet not limited to: antennas, splitters, feeders, couplers, jumpers, ceiling openings and restoration, ancilliaries, etc...
</t>
    </r>
    <r>
      <rPr>
        <i/>
        <u/>
        <sz val="11"/>
        <color theme="1"/>
        <rFont val="Calibri"/>
        <family val="2"/>
        <scheme val="minor"/>
      </rPr>
      <t>* any item that is not mentioned in the optional items below shall be considered to be covered in the quote per antenna.</t>
    </r>
  </si>
  <si>
    <t>Sites Dismantling</t>
  </si>
  <si>
    <r>
      <t xml:space="preserve">Dismantling &amp; transportation to MIC2 warehouses (Dekweneh &amp; Mansourieh) of telecom site </t>
    </r>
    <r>
      <rPr>
        <b/>
        <sz val="11"/>
        <rFont val="Calibri"/>
        <family val="2"/>
        <scheme val="minor"/>
      </rPr>
      <t xml:space="preserve">type (outdoor RT masts,with generators) </t>
    </r>
  </si>
  <si>
    <r>
      <t xml:space="preserve">Dismantling &amp; transportation to MIC2 warehouses (Dekweneh &amp; Mansourieh) of telecom site </t>
    </r>
    <r>
      <rPr>
        <b/>
        <sz val="11"/>
        <rFont val="Calibri"/>
        <family val="2"/>
        <scheme val="minor"/>
      </rPr>
      <t xml:space="preserve">type (outdoor RT18m tower,with generators) </t>
    </r>
  </si>
  <si>
    <r>
      <t xml:space="preserve">Dismantling &amp; transportation to MIC2 warehouses (Dekweneh &amp; Mansourieh) of telecom site </t>
    </r>
    <r>
      <rPr>
        <b/>
        <sz val="11"/>
        <rFont val="Calibri"/>
        <family val="2"/>
        <scheme val="minor"/>
      </rPr>
      <t xml:space="preserve">type (indoor RT masts,with generators) </t>
    </r>
  </si>
  <si>
    <r>
      <t xml:space="preserve">Dismantling &amp; transportation to MIC2 warehouses (Dekweneh &amp; Mansourieh) of telecom site </t>
    </r>
    <r>
      <rPr>
        <b/>
        <sz val="11"/>
        <rFont val="Calibri"/>
        <family val="2"/>
        <scheme val="minor"/>
      </rPr>
      <t xml:space="preserve">type (indoor RT 18m tower,with generators) </t>
    </r>
  </si>
  <si>
    <r>
      <t>Dismantling &amp; transportation to MIC2 warehouses (Dekweneh &amp; Mansourieh) of telecom site type</t>
    </r>
    <r>
      <rPr>
        <b/>
        <sz val="11"/>
        <rFont val="Calibri"/>
        <family val="2"/>
        <scheme val="minor"/>
      </rPr>
      <t xml:space="preserve"> (outdoor RT masts,without generators) </t>
    </r>
  </si>
  <si>
    <r>
      <t xml:space="preserve">Dismantling &amp; transportation to MIC2 warehouses (Dekweneh &amp; Mansourieh) of telecom site type </t>
    </r>
    <r>
      <rPr>
        <b/>
        <sz val="11"/>
        <rFont val="Calibri"/>
        <family val="2"/>
        <scheme val="minor"/>
      </rPr>
      <t xml:space="preserve">(outdoor RT18m tower,without generators) </t>
    </r>
  </si>
  <si>
    <r>
      <t xml:space="preserve">Dismantling &amp; transportation to MIC2 warehouses (Dekweneh &amp; Mansourieh) of telecom site type </t>
    </r>
    <r>
      <rPr>
        <b/>
        <sz val="11"/>
        <rFont val="Calibri"/>
        <family val="2"/>
        <scheme val="minor"/>
      </rPr>
      <t xml:space="preserve">(indoor RT masts,without generators) </t>
    </r>
  </si>
  <si>
    <r>
      <t xml:space="preserve">Dismantling &amp; transportation to MIC2 warehouses (Dekweneh &amp; Mansourieh) of telecom site type </t>
    </r>
    <r>
      <rPr>
        <b/>
        <sz val="11"/>
        <rFont val="Calibri"/>
        <family val="2"/>
        <scheme val="minor"/>
      </rPr>
      <t>(indoor RT 18m tower,without generators)</t>
    </r>
    <r>
      <rPr>
        <sz val="11"/>
        <rFont val="Calibri"/>
        <family val="2"/>
        <scheme val="minor"/>
      </rPr>
      <t xml:space="preserve"> </t>
    </r>
  </si>
  <si>
    <r>
      <t xml:space="preserve">Dismantling &amp; transportation to MIC2 warehouses (Dekweneh &amp; Mansourieh) of telecom site </t>
    </r>
    <r>
      <rPr>
        <b/>
        <sz val="11"/>
        <rFont val="Calibri"/>
        <family val="2"/>
        <scheme val="minor"/>
      </rPr>
      <t xml:space="preserve">type (indoor GF with 35m tower,with generators) </t>
    </r>
  </si>
  <si>
    <r>
      <t xml:space="preserve">Dismantling &amp; transportation to MIC2 warehouses (Dekweneh &amp; Mansourieh) of telecom site </t>
    </r>
    <r>
      <rPr>
        <b/>
        <sz val="11"/>
        <rFont val="Calibri"/>
        <family val="2"/>
        <scheme val="minor"/>
      </rPr>
      <t xml:space="preserve">type (outdoor GF with 35m tower,with generators) </t>
    </r>
  </si>
  <si>
    <r>
      <t xml:space="preserve">Dismantling &amp; transportation to MIC2 warehouses (Dekweneh &amp; Mansourieh) of telecom site </t>
    </r>
    <r>
      <rPr>
        <b/>
        <sz val="11"/>
        <rFont val="Calibri"/>
        <family val="2"/>
        <scheme val="minor"/>
      </rPr>
      <t xml:space="preserve">type (indoor GF with 35m tower,without generators) </t>
    </r>
  </si>
  <si>
    <r>
      <t xml:space="preserve">Dismantling &amp; transportation to MIC2 warehouses (Dekweneh &amp; Mansourieh) of telecom site </t>
    </r>
    <r>
      <rPr>
        <b/>
        <sz val="11"/>
        <rFont val="Calibri"/>
        <family val="2"/>
        <scheme val="minor"/>
      </rPr>
      <t xml:space="preserve">type (outdoor GF with 35m tower,without generators) </t>
    </r>
  </si>
  <si>
    <t>Sites Optimization</t>
  </si>
  <si>
    <t>Sites Infrastructure Maintenance</t>
  </si>
  <si>
    <t>Distributed Antenna System</t>
  </si>
  <si>
    <t>on RT sites</t>
  </si>
  <si>
    <t>in GF sites</t>
  </si>
  <si>
    <t>in RT sites</t>
  </si>
  <si>
    <t>Cell on Wheels (COW) Mobilization</t>
  </si>
  <si>
    <t>Dismantling, transportation, and deployement of Mobile Station within a radius of 50 Km (with crane at both ends)</t>
  </si>
  <si>
    <t>Dismantling, transportation, and deployement of Mobile Station within a radius of 100 Km (with crane at both ends)</t>
  </si>
  <si>
    <t>Dismantling, transportation, and deployement of Mobile Station within a radius of 150 Km (with crane at both ends)</t>
  </si>
  <si>
    <t>Dismantling, transportation, and deployement of Mobile Station within a radius of 200 Km (with crane at both ends)</t>
  </si>
  <si>
    <t>Dismantling, transportation, and deployement of Mobile Station within a radius of 50 Km (without a crane)</t>
  </si>
  <si>
    <t>Dismantling, transportation, and deployement of Mobile Station within a radius of 150 Km (without a crane)</t>
  </si>
  <si>
    <t>Dismantling, transportation, and deployement of Mobile Station within a radius of 100 Km (without a crane)</t>
  </si>
  <si>
    <t>Dismantling, transportation, and deployement of Mobile Station within a radius of 200 Km (without a crane)</t>
  </si>
  <si>
    <t>• MBTS are either truck mounted cow or shelters
• All MBTS have telescopic towers and generators
• MBTS should be driven by qualified accredited drivers
• Contractor should arrange for needed labor needed for the dismantling and reinstallation of the mobile site
• Installation/dismantling/transport works shall be implemented respecting safety &amp; traffic law &amp; by using all machinery needed for safe dismantling &amp; re-installation in both locations  (Crane, truck,..) and supervised by qualified leader.</t>
  </si>
  <si>
    <t>• Working hours will be 8-10 hours per days where transportation to and from the office should be arranged by the contractor. 
• Contractor will be responsible for any damages directly caused by their employees.
• Technicians should have at least 2-3 years’ experience on such Scope.
• Team should have the needed tools for Telecom  Installations or Swap such as spanners, cutters, screw drivers, pulley, etc…
• Technicians should have need needed safety gear (safety belt, hamlet, boots, etc…).
• Team members should be either Lebanese, or holding a valid work visa.
• Technician(s) should be fully insured against any work incident.</t>
  </si>
  <si>
    <t>Supply of skilled technician/rigger</t>
  </si>
  <si>
    <t>MWD</t>
  </si>
  <si>
    <t>Telscope crane (100 ton)</t>
  </si>
  <si>
    <t>Telscope crane (60 ton)</t>
  </si>
  <si>
    <t>crane with basket up to 15 meters</t>
  </si>
  <si>
    <t>Labor and Machinary</t>
  </si>
  <si>
    <t>Supply of pick up</t>
  </si>
  <si>
    <t>Supply of truck carne (5 ton)</t>
  </si>
  <si>
    <t>Supply of truck (6 wheel)</t>
  </si>
  <si>
    <t>Supply of Trailor (12 meters)</t>
  </si>
  <si>
    <t>Supply &amp; installation of muffler 3" diameter (wall thickness 4mm) without jacketing in GF Sites</t>
  </si>
  <si>
    <t>Supply &amp; installation of muffler 3" diameter without jacketing in RT sites</t>
  </si>
  <si>
    <t xml:space="preserve">Transportation &amp; installation of A/C unit 12000 BTU (split system,wall type,-48v DC power,cooling capacity 4000W@35 C) </t>
  </si>
  <si>
    <t>Supply &amp; installation of antistatic carpet</t>
  </si>
  <si>
    <t>Repair for shelter door by replacement of damaged lock,hinges,handle,door stop,shed,..</t>
  </si>
  <si>
    <t>Repair for shelter damaged floor (estimated 2M2).Works include replacement of damaged floor material (beams-steel sheets,wood,carpet)</t>
  </si>
  <si>
    <t>Supply &amp; installation of ceramic tiles (30x30)cm</t>
  </si>
  <si>
    <t>Supply &amp; installation of steel gate (2x2)m for site, made up of bars 80x40 &amp; 40x40,including paint</t>
  </si>
  <si>
    <t>Supply &amp; installation of (100x220)cm fire rated door (2hr) (smoke seal/dust proof) with related accessories.(certified supplier)</t>
  </si>
  <si>
    <t>Repair for the damaged obstruction light system of the tower,including cables,lamp,support.</t>
  </si>
  <si>
    <t>Renovation for tower painting (Tower 35m)</t>
  </si>
  <si>
    <t>day is considered to be up to 10 hours, noting that MIC2 has the right to rent it for a fraction of a day (half a day).</t>
  </si>
  <si>
    <t>New GF Indoor</t>
  </si>
  <si>
    <t>New GF Outdoor</t>
  </si>
  <si>
    <t>New RT Indoor</t>
  </si>
  <si>
    <t>New RT Outdoor</t>
  </si>
  <si>
    <t>Relocation of GF Indoor</t>
  </si>
  <si>
    <t>Relocation of GF Outdoor</t>
  </si>
  <si>
    <t>Relocation of RT Indoor</t>
  </si>
  <si>
    <t>Relocation of RT Outdoor</t>
  </si>
  <si>
    <t>1 Year Tentative Quantity</t>
  </si>
  <si>
    <t>4 Years Tentative Quantities</t>
  </si>
  <si>
    <t>Sites Optimizations</t>
  </si>
  <si>
    <t>Total Cost 
(1 Year Quantities)</t>
  </si>
  <si>
    <t>Total Cost 
(4 Years Quantities)</t>
  </si>
  <si>
    <r>
      <t>Supply &amp;</t>
    </r>
    <r>
      <rPr>
        <sz val="11"/>
        <color theme="1"/>
        <rFont val="Calibri"/>
        <family val="2"/>
        <scheme val="minor"/>
      </rPr>
      <t xml:space="preserve"> installation</t>
    </r>
    <r>
      <rPr>
        <b/>
        <sz val="11"/>
        <color rgb="FFFF0000"/>
        <rFont val="Calibri"/>
        <family val="2"/>
        <scheme val="minor"/>
      </rPr>
      <t xml:space="preserve"> </t>
    </r>
    <r>
      <rPr>
        <sz val="11"/>
        <rFont val="Calibri"/>
        <family val="2"/>
        <scheme val="minor"/>
      </rPr>
      <t>of RT lightning protection with SS rod</t>
    </r>
  </si>
  <si>
    <t>Infra Maintenance</t>
  </si>
  <si>
    <t>In-Building Solutions - DAS</t>
  </si>
  <si>
    <t>The Quantities in all the BoQ's for for simulation purposes and they are tentative; accordingly the works on the Site shall be invoiced by the contractor as per "As-Built" quantities that will be confirmed by MIC2</t>
  </si>
  <si>
    <t>The Quantities of the Sites/Scope Models are tentative and they are for simulation purposes, where the scope to be assigned will be based on MIC2 needs and requirements.</t>
  </si>
  <si>
    <t>  </t>
  </si>
  <si>
    <r>
      <t>Bidder to price only the “Unit Price”, i.e. column “E”  in "</t>
    </r>
    <r>
      <rPr>
        <b/>
        <sz val="11"/>
        <color theme="1"/>
        <rFont val="Calibri"/>
        <family val="2"/>
        <scheme val="minor"/>
      </rPr>
      <t>UPL"</t>
    </r>
    <r>
      <rPr>
        <sz val="11"/>
        <color theme="1"/>
        <rFont val="Calibri"/>
        <family val="2"/>
        <scheme val="minor"/>
      </rPr>
      <t xml:space="preserve"> worksheet, where the prices in the other sheet will be automaticallly mapped from the UPL sheet.</t>
    </r>
  </si>
  <si>
    <t>Prices to be quoted in USD, yet will be paid at market rate at the time of payment.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</si>
</sst>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2" formatCode="_(&quot;$&quot;* #,##0_);_(&quot;$&quot;* \(#,##0\);_(&quot;$&quot;* &quot;-&quot;_);_(@_)"/>
    <numFmt numFmtId="44" formatCode="_(&quot;$&quot;* #,##0.00_);_(&quot;$&quot;* \(#,##0.00\);_(&quot;$&quot;* &quot;-&quot;??_);_(@_)"/>
    <numFmt numFmtId="43" formatCode="_(* #,##0.00_);_(* \(#,##0.00\);_(* &quot;-&quot;??_);_(@_)"/>
  </numFmts>
  <fonts count="1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name val="Arial"/>
    </font>
    <font>
      <b/>
      <sz val="16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i/>
      <u/>
      <sz val="10"/>
      <color theme="1"/>
      <name val="Calibri"/>
      <family val="2"/>
      <scheme val="minor"/>
    </font>
    <font>
      <sz val="10"/>
      <color rgb="FF000000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i/>
      <sz val="11"/>
      <name val="Calibri"/>
      <family val="2"/>
      <scheme val="minor"/>
    </font>
    <font>
      <i/>
      <sz val="11"/>
      <color theme="1"/>
      <name val="Calibri"/>
      <family val="2"/>
      <scheme val="minor"/>
    </font>
    <font>
      <i/>
      <u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5" fillId="0" borderId="0"/>
  </cellStyleXfs>
  <cellXfs count="141">
    <xf numFmtId="0" fontId="0" fillId="0" borderId="0" xfId="0"/>
    <xf numFmtId="44" fontId="0" fillId="0" borderId="0" xfId="3" applyFont="1" applyFill="1"/>
    <xf numFmtId="0" fontId="12" fillId="0" borderId="1" xfId="0" applyFont="1" applyFill="1" applyBorder="1" applyAlignment="1">
      <alignment horizontal="center" vertical="center" wrapText="1"/>
    </xf>
    <xf numFmtId="44" fontId="0" fillId="0" borderId="1" xfId="3" applyFont="1" applyFill="1" applyBorder="1" applyAlignment="1">
      <alignment horizontal="center"/>
    </xf>
    <xf numFmtId="0" fontId="0" fillId="0" borderId="0" xfId="0" applyFont="1" applyFill="1"/>
    <xf numFmtId="44" fontId="13" fillId="0" borderId="1" xfId="3" applyFont="1" applyFill="1" applyBorder="1" applyAlignment="1">
      <alignment horizontal="center"/>
    </xf>
    <xf numFmtId="44" fontId="12" fillId="0" borderId="1" xfId="3" applyFont="1" applyFill="1" applyBorder="1" applyAlignment="1">
      <alignment horizontal="center" vertical="center" wrapText="1"/>
    </xf>
    <xf numFmtId="44" fontId="4" fillId="0" borderId="1" xfId="3" applyFont="1" applyFill="1" applyBorder="1" applyAlignment="1">
      <alignment horizontal="center"/>
    </xf>
    <xf numFmtId="44" fontId="13" fillId="0" borderId="1" xfId="3" applyFont="1" applyFill="1" applyBorder="1" applyAlignment="1">
      <alignment horizontal="center" vertical="center" wrapText="1"/>
    </xf>
    <xf numFmtId="44" fontId="0" fillId="0" borderId="1" xfId="3" applyFont="1" applyFill="1" applyBorder="1"/>
    <xf numFmtId="44" fontId="13" fillId="0" borderId="1" xfId="3" applyFont="1" applyFill="1" applyBorder="1"/>
    <xf numFmtId="0" fontId="2" fillId="0" borderId="1" xfId="0" applyFont="1" applyFill="1" applyBorder="1" applyAlignment="1">
      <alignment horizontal="center" vertical="top"/>
    </xf>
    <xf numFmtId="44" fontId="13" fillId="0" borderId="1" xfId="3" applyFont="1" applyFill="1" applyBorder="1" applyAlignment="1">
      <alignment horizontal="right" wrapText="1"/>
    </xf>
    <xf numFmtId="44" fontId="2" fillId="0" borderId="1" xfId="3" applyFont="1" applyFill="1" applyBorder="1" applyAlignment="1">
      <alignment horizontal="center" vertical="top"/>
    </xf>
    <xf numFmtId="44" fontId="0" fillId="0" borderId="1" xfId="3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horizontal="center" vertical="center" wrapText="1"/>
    </xf>
    <xf numFmtId="44" fontId="12" fillId="2" borderId="1" xfId="3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/>
    </xf>
    <xf numFmtId="0" fontId="12" fillId="3" borderId="1" xfId="0" applyFont="1" applyFill="1" applyBorder="1" applyAlignment="1">
      <alignment horizontal="center" vertical="center" wrapText="1"/>
    </xf>
    <xf numFmtId="44" fontId="12" fillId="3" borderId="1" xfId="3" applyFont="1" applyFill="1" applyBorder="1" applyAlignment="1">
      <alignment horizontal="center" vertical="center" wrapText="1"/>
    </xf>
    <xf numFmtId="0" fontId="13" fillId="3" borderId="1" xfId="0" applyNumberFormat="1" applyFont="1" applyFill="1" applyBorder="1" applyAlignment="1">
      <alignment horizontal="center"/>
    </xf>
    <xf numFmtId="44" fontId="13" fillId="3" borderId="1" xfId="3" applyFont="1" applyFill="1" applyBorder="1" applyAlignment="1">
      <alignment horizontal="center"/>
    </xf>
    <xf numFmtId="0" fontId="0" fillId="2" borderId="1" xfId="0" applyFont="1" applyFill="1" applyBorder="1" applyAlignment="1">
      <alignment horizontal="center" vertical="top"/>
    </xf>
    <xf numFmtId="0" fontId="2" fillId="3" borderId="1" xfId="0" applyFont="1" applyFill="1" applyBorder="1" applyAlignment="1">
      <alignment horizontal="center" vertical="top"/>
    </xf>
    <xf numFmtId="0" fontId="0" fillId="3" borderId="1" xfId="0" applyFont="1" applyFill="1" applyBorder="1" applyAlignment="1">
      <alignment horizontal="center" vertical="top"/>
    </xf>
    <xf numFmtId="0" fontId="0" fillId="0" borderId="0" xfId="0" applyFont="1" applyFill="1" applyAlignment="1">
      <alignment vertical="top"/>
    </xf>
    <xf numFmtId="0" fontId="2" fillId="3" borderId="1" xfId="0" applyFont="1" applyFill="1" applyBorder="1" applyAlignment="1">
      <alignment horizontal="center" vertical="top" wrapText="1"/>
    </xf>
    <xf numFmtId="0" fontId="7" fillId="3" borderId="1" xfId="0" applyNumberFormat="1" applyFont="1" applyFill="1" applyBorder="1" applyAlignment="1">
      <alignment vertical="top"/>
    </xf>
    <xf numFmtId="0" fontId="7" fillId="3" borderId="1" xfId="0" applyFont="1" applyFill="1" applyBorder="1" applyAlignment="1">
      <alignment vertical="top" wrapText="1"/>
    </xf>
    <xf numFmtId="0" fontId="7" fillId="3" borderId="1" xfId="0" applyFont="1" applyFill="1" applyBorder="1" applyAlignment="1">
      <alignment horizontal="center" vertical="top" wrapText="1"/>
    </xf>
    <xf numFmtId="44" fontId="7" fillId="3" borderId="1" xfId="3" applyFont="1" applyFill="1" applyBorder="1" applyAlignment="1">
      <alignment horizontal="center" vertical="top" wrapText="1"/>
    </xf>
    <xf numFmtId="0" fontId="7" fillId="3" borderId="1" xfId="0" applyFont="1" applyFill="1" applyBorder="1" applyAlignment="1">
      <alignment horizontal="center" vertical="top"/>
    </xf>
    <xf numFmtId="0" fontId="12" fillId="3" borderId="1" xfId="0" applyFont="1" applyFill="1" applyBorder="1" applyAlignment="1">
      <alignment horizontal="left" vertical="center" wrapText="1"/>
    </xf>
    <xf numFmtId="44" fontId="0" fillId="3" borderId="1" xfId="3" applyFont="1" applyFill="1" applyBorder="1" applyAlignment="1">
      <alignment horizontal="center"/>
    </xf>
    <xf numFmtId="0" fontId="13" fillId="3" borderId="1" xfId="0" applyFont="1" applyFill="1" applyBorder="1" applyAlignment="1">
      <alignment horizontal="center" vertical="center" wrapText="1"/>
    </xf>
    <xf numFmtId="44" fontId="3" fillId="3" borderId="1" xfId="3" applyFont="1" applyFill="1" applyBorder="1"/>
    <xf numFmtId="0" fontId="0" fillId="4" borderId="1" xfId="0" applyFont="1" applyFill="1" applyBorder="1" applyAlignment="1">
      <alignment horizontal="center" vertical="top"/>
    </xf>
    <xf numFmtId="0" fontId="13" fillId="4" borderId="1" xfId="0" applyFont="1" applyFill="1" applyBorder="1" applyAlignment="1">
      <alignment horizontal="left" vertical="top" wrapText="1"/>
    </xf>
    <xf numFmtId="0" fontId="13" fillId="4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/>
    </xf>
    <xf numFmtId="0" fontId="12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center"/>
    </xf>
    <xf numFmtId="0" fontId="0" fillId="4" borderId="1" xfId="0" applyFont="1" applyFill="1" applyBorder="1" applyAlignment="1">
      <alignment horizontal="left"/>
    </xf>
    <xf numFmtId="0" fontId="0" fillId="4" borderId="1" xfId="0" applyFont="1" applyFill="1" applyBorder="1" applyAlignment="1">
      <alignment horizontal="center"/>
    </xf>
    <xf numFmtId="0" fontId="13" fillId="4" borderId="1" xfId="4" applyFont="1" applyFill="1" applyBorder="1" applyAlignment="1">
      <alignment vertical="top" wrapText="1"/>
    </xf>
    <xf numFmtId="0" fontId="13" fillId="4" borderId="1" xfId="4" applyFont="1" applyFill="1" applyBorder="1" applyAlignment="1">
      <alignment horizontal="center" vertical="center"/>
    </xf>
    <xf numFmtId="0" fontId="13" fillId="4" borderId="1" xfId="4" applyFont="1" applyFill="1" applyBorder="1" applyAlignment="1">
      <alignment wrapText="1"/>
    </xf>
    <xf numFmtId="0" fontId="13" fillId="4" borderId="1" xfId="4" applyFont="1" applyFill="1" applyBorder="1" applyAlignment="1">
      <alignment horizontal="center"/>
    </xf>
    <xf numFmtId="0" fontId="2" fillId="4" borderId="1" xfId="0" applyFont="1" applyFill="1" applyBorder="1" applyAlignment="1">
      <alignment vertical="top" wrapText="1"/>
    </xf>
    <xf numFmtId="0" fontId="2" fillId="4" borderId="1" xfId="0" applyFont="1" applyFill="1" applyBorder="1" applyAlignment="1">
      <alignment horizontal="center" vertical="top" wrapText="1"/>
    </xf>
    <xf numFmtId="44" fontId="2" fillId="4" borderId="1" xfId="3" applyFont="1" applyFill="1" applyBorder="1" applyAlignment="1">
      <alignment horizontal="center" vertical="top" wrapText="1"/>
    </xf>
    <xf numFmtId="0" fontId="0" fillId="4" borderId="1" xfId="0" applyFont="1" applyFill="1" applyBorder="1" applyAlignment="1">
      <alignment vertical="top" wrapText="1"/>
    </xf>
    <xf numFmtId="0" fontId="0" fillId="4" borderId="1" xfId="0" applyFont="1" applyFill="1" applyBorder="1" applyAlignment="1">
      <alignment horizontal="center" vertical="top" wrapText="1"/>
    </xf>
    <xf numFmtId="0" fontId="0" fillId="4" borderId="1" xfId="0" applyFont="1" applyFill="1" applyBorder="1" applyAlignment="1">
      <alignment wrapText="1"/>
    </xf>
    <xf numFmtId="0" fontId="0" fillId="4" borderId="1" xfId="0" applyFont="1" applyFill="1" applyBorder="1" applyAlignment="1">
      <alignment horizontal="center" vertical="center" wrapText="1"/>
    </xf>
    <xf numFmtId="0" fontId="0" fillId="4" borderId="1" xfId="0" applyFont="1" applyFill="1" applyBorder="1"/>
    <xf numFmtId="0" fontId="0" fillId="4" borderId="1" xfId="0" applyFont="1" applyFill="1" applyBorder="1" applyAlignment="1">
      <alignment vertical="top"/>
    </xf>
    <xf numFmtId="0" fontId="14" fillId="4" borderId="1" xfId="0" applyFont="1" applyFill="1" applyBorder="1" applyAlignment="1">
      <alignment horizontal="left" vertical="center" wrapText="1"/>
    </xf>
    <xf numFmtId="0" fontId="13" fillId="4" borderId="1" xfId="4" applyFont="1" applyFill="1" applyBorder="1"/>
    <xf numFmtId="42" fontId="13" fillId="4" borderId="1" xfId="0" applyNumberFormat="1" applyFont="1" applyFill="1" applyBorder="1" applyAlignment="1">
      <alignment horizontal="right" wrapText="1"/>
    </xf>
    <xf numFmtId="44" fontId="13" fillId="4" borderId="1" xfId="0" applyNumberFormat="1" applyFont="1" applyFill="1" applyBorder="1" applyAlignment="1">
      <alignment horizontal="right" wrapText="1"/>
    </xf>
    <xf numFmtId="0" fontId="2" fillId="4" borderId="1" xfId="0" applyFont="1" applyFill="1" applyBorder="1" applyAlignment="1">
      <alignment horizontal="center" vertical="top"/>
    </xf>
    <xf numFmtId="0" fontId="0" fillId="4" borderId="1" xfId="0" applyFont="1" applyFill="1" applyBorder="1" applyAlignment="1">
      <alignment horizontal="center" vertical="center"/>
    </xf>
    <xf numFmtId="0" fontId="0" fillId="4" borderId="1" xfId="0" applyFill="1" applyBorder="1"/>
    <xf numFmtId="0" fontId="0" fillId="4" borderId="0" xfId="0" applyFill="1"/>
    <xf numFmtId="0" fontId="2" fillId="4" borderId="1" xfId="0" applyFont="1" applyFill="1" applyBorder="1"/>
    <xf numFmtId="44" fontId="0" fillId="4" borderId="1" xfId="0" applyNumberFormat="1" applyFill="1" applyBorder="1"/>
    <xf numFmtId="0" fontId="0" fillId="4" borderId="0" xfId="0" applyFont="1" applyFill="1"/>
    <xf numFmtId="44" fontId="0" fillId="4" borderId="0" xfId="3" applyFont="1" applyFill="1"/>
    <xf numFmtId="0" fontId="2" fillId="4" borderId="0" xfId="0" applyFont="1" applyFill="1"/>
    <xf numFmtId="0" fontId="2" fillId="4" borderId="1" xfId="0" applyFont="1" applyFill="1" applyBorder="1" applyAlignment="1">
      <alignment horizontal="center"/>
    </xf>
    <xf numFmtId="0" fontId="2" fillId="4" borderId="1" xfId="0" applyFont="1" applyFill="1" applyBorder="1" applyAlignment="1">
      <alignment horizontal="left"/>
    </xf>
    <xf numFmtId="0" fontId="0" fillId="4" borderId="0" xfId="0" applyFont="1" applyFill="1" applyAlignment="1">
      <alignment horizontal="center"/>
    </xf>
    <xf numFmtId="0" fontId="0" fillId="4" borderId="0" xfId="0" applyFont="1" applyFill="1" applyAlignment="1"/>
    <xf numFmtId="0" fontId="12" fillId="4" borderId="0" xfId="0" applyFont="1" applyFill="1" applyAlignment="1">
      <alignment horizontal="left"/>
    </xf>
    <xf numFmtId="44" fontId="12" fillId="4" borderId="1" xfId="3" applyFont="1" applyFill="1" applyBorder="1" applyAlignment="1">
      <alignment horizontal="center" vertical="center" wrapText="1"/>
    </xf>
    <xf numFmtId="44" fontId="13" fillId="4" borderId="1" xfId="3" applyFont="1" applyFill="1" applyBorder="1" applyAlignment="1">
      <alignment horizontal="center" vertical="center" wrapText="1"/>
    </xf>
    <xf numFmtId="44" fontId="13" fillId="4" borderId="1" xfId="3" applyFont="1" applyFill="1" applyBorder="1" applyAlignment="1">
      <alignment horizontal="center"/>
    </xf>
    <xf numFmtId="44" fontId="4" fillId="4" borderId="1" xfId="3" applyFont="1" applyFill="1" applyBorder="1" applyAlignment="1">
      <alignment horizontal="center"/>
    </xf>
    <xf numFmtId="0" fontId="13" fillId="4" borderId="1" xfId="0" applyNumberFormat="1" applyFont="1" applyFill="1" applyBorder="1" applyAlignment="1">
      <alignment horizontal="center"/>
    </xf>
    <xf numFmtId="44" fontId="0" fillId="4" borderId="1" xfId="3" applyFont="1" applyFill="1" applyBorder="1" applyAlignment="1">
      <alignment horizontal="center"/>
    </xf>
    <xf numFmtId="44" fontId="2" fillId="4" borderId="1" xfId="3" applyFont="1" applyFill="1" applyBorder="1" applyAlignment="1">
      <alignment horizontal="center"/>
    </xf>
    <xf numFmtId="44" fontId="0" fillId="4" borderId="0" xfId="3" applyFont="1" applyFill="1" applyAlignment="1">
      <alignment horizontal="center"/>
    </xf>
    <xf numFmtId="44" fontId="0" fillId="4" borderId="1" xfId="3" applyFont="1" applyFill="1" applyBorder="1"/>
    <xf numFmtId="0" fontId="12" fillId="4" borderId="1" xfId="0" applyFont="1" applyFill="1" applyBorder="1" applyAlignment="1">
      <alignment horizontal="left"/>
    </xf>
    <xf numFmtId="44" fontId="12" fillId="4" borderId="1" xfId="3" applyFont="1" applyFill="1" applyBorder="1" applyAlignment="1">
      <alignment horizontal="center"/>
    </xf>
    <xf numFmtId="0" fontId="13" fillId="4" borderId="0" xfId="4" applyFont="1" applyFill="1"/>
    <xf numFmtId="44" fontId="13" fillId="4" borderId="0" xfId="3" applyFont="1" applyFill="1"/>
    <xf numFmtId="0" fontId="12" fillId="4" borderId="0" xfId="4" applyFont="1" applyFill="1"/>
    <xf numFmtId="0" fontId="12" fillId="4" borderId="1" xfId="4" applyFont="1" applyFill="1" applyBorder="1" applyAlignment="1">
      <alignment horizontal="center" vertical="center" wrapText="1"/>
    </xf>
    <xf numFmtId="0" fontId="12" fillId="4" borderId="0" xfId="4" applyFont="1" applyFill="1" applyAlignment="1">
      <alignment vertical="center" wrapText="1"/>
    </xf>
    <xf numFmtId="44" fontId="13" fillId="4" borderId="1" xfId="3" applyFont="1" applyFill="1" applyBorder="1" applyAlignment="1">
      <alignment horizontal="center" vertical="center"/>
    </xf>
    <xf numFmtId="0" fontId="12" fillId="4" borderId="1" xfId="4" applyFont="1" applyFill="1" applyBorder="1" applyAlignment="1">
      <alignment wrapText="1"/>
    </xf>
    <xf numFmtId="0" fontId="12" fillId="4" borderId="1" xfId="4" applyFont="1" applyFill="1" applyBorder="1" applyAlignment="1">
      <alignment horizontal="center"/>
    </xf>
    <xf numFmtId="0" fontId="12" fillId="4" borderId="1" xfId="4" applyFont="1" applyFill="1" applyBorder="1"/>
    <xf numFmtId="44" fontId="12" fillId="4" borderId="1" xfId="3" applyFont="1" applyFill="1" applyBorder="1"/>
    <xf numFmtId="0" fontId="13" fillId="4" borderId="0" xfId="4" applyFont="1" applyFill="1" applyAlignment="1">
      <alignment wrapText="1"/>
    </xf>
    <xf numFmtId="44" fontId="2" fillId="4" borderId="1" xfId="3" applyFont="1" applyFill="1" applyBorder="1"/>
    <xf numFmtId="44" fontId="13" fillId="4" borderId="1" xfId="3" applyFont="1" applyFill="1" applyBorder="1"/>
    <xf numFmtId="44" fontId="13" fillId="4" borderId="1" xfId="4" applyNumberFormat="1" applyFont="1" applyFill="1" applyBorder="1"/>
    <xf numFmtId="44" fontId="12" fillId="4" borderId="1" xfId="4" applyNumberFormat="1" applyFont="1" applyFill="1" applyBorder="1"/>
    <xf numFmtId="0" fontId="6" fillId="4" borderId="0" xfId="0" applyFont="1" applyFill="1" applyAlignment="1">
      <alignment horizontal="center" vertical="center" wrapText="1"/>
    </xf>
    <xf numFmtId="0" fontId="6" fillId="4" borderId="0" xfId="0" applyFont="1" applyFill="1" applyAlignment="1">
      <alignment horizontal="center" vertical="center"/>
    </xf>
    <xf numFmtId="0" fontId="6" fillId="4" borderId="0" xfId="0" applyFont="1" applyFill="1"/>
    <xf numFmtId="0" fontId="7" fillId="4" borderId="1" xfId="0" applyNumberFormat="1" applyFont="1" applyFill="1" applyBorder="1" applyAlignment="1">
      <alignment vertical="top"/>
    </xf>
    <xf numFmtId="0" fontId="7" fillId="4" borderId="1" xfId="0" applyFont="1" applyFill="1" applyBorder="1" applyAlignment="1">
      <alignment vertical="top" wrapText="1"/>
    </xf>
    <xf numFmtId="0" fontId="7" fillId="4" borderId="1" xfId="0" applyFont="1" applyFill="1" applyBorder="1" applyAlignment="1">
      <alignment horizontal="center" vertical="top" wrapText="1"/>
    </xf>
    <xf numFmtId="44" fontId="7" fillId="4" borderId="1" xfId="3" applyFont="1" applyFill="1" applyBorder="1" applyAlignment="1">
      <alignment horizontal="center" vertical="top" wrapText="1"/>
    </xf>
    <xf numFmtId="0" fontId="7" fillId="4" borderId="1" xfId="0" applyFont="1" applyFill="1" applyBorder="1" applyAlignment="1">
      <alignment horizontal="center" vertical="top"/>
    </xf>
    <xf numFmtId="44" fontId="7" fillId="4" borderId="0" xfId="0" applyNumberFormat="1" applyFont="1" applyFill="1" applyAlignment="1">
      <alignment vertical="top"/>
    </xf>
    <xf numFmtId="0" fontId="7" fillId="4" borderId="0" xfId="0" applyFont="1" applyFill="1" applyAlignment="1">
      <alignment vertical="top"/>
    </xf>
    <xf numFmtId="0" fontId="8" fillId="4" borderId="1" xfId="0" applyNumberFormat="1" applyFont="1" applyFill="1" applyBorder="1" applyAlignment="1">
      <alignment horizontal="center" vertical="top"/>
    </xf>
    <xf numFmtId="0" fontId="7" fillId="4" borderId="0" xfId="0" applyFont="1" applyFill="1"/>
    <xf numFmtId="0" fontId="8" fillId="4" borderId="1" xfId="0" applyNumberFormat="1" applyFont="1" applyFill="1" applyBorder="1" applyAlignment="1">
      <alignment horizontal="center"/>
    </xf>
    <xf numFmtId="0" fontId="8" fillId="4" borderId="1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/>
    </xf>
    <xf numFmtId="0" fontId="8" fillId="4" borderId="0" xfId="0" applyNumberFormat="1" applyFont="1" applyFill="1"/>
    <xf numFmtId="0" fontId="0" fillId="4" borderId="0" xfId="0" applyFill="1" applyAlignment="1">
      <alignment wrapText="1"/>
    </xf>
    <xf numFmtId="0" fontId="0" fillId="4" borderId="0" xfId="0" applyFill="1" applyAlignment="1">
      <alignment horizontal="center" vertical="center" wrapText="1"/>
    </xf>
    <xf numFmtId="0" fontId="0" fillId="4" borderId="0" xfId="0" applyFill="1" applyAlignment="1">
      <alignment horizontal="center" vertical="center"/>
    </xf>
    <xf numFmtId="0" fontId="11" fillId="4" borderId="0" xfId="0" applyFont="1" applyFill="1" applyAlignment="1">
      <alignment vertical="center"/>
    </xf>
    <xf numFmtId="0" fontId="11" fillId="4" borderId="0" xfId="0" applyFont="1" applyFill="1" applyAlignment="1">
      <alignment horizontal="center" vertical="center"/>
    </xf>
    <xf numFmtId="0" fontId="0" fillId="4" borderId="0" xfId="0" applyNumberFormat="1" applyFill="1"/>
    <xf numFmtId="0" fontId="15" fillId="4" borderId="0" xfId="0" quotePrefix="1" applyFont="1" applyFill="1" applyAlignment="1">
      <alignment horizontal="left" vertical="top" wrapText="1"/>
    </xf>
    <xf numFmtId="44" fontId="15" fillId="0" borderId="1" xfId="3" applyFont="1" applyFill="1" applyBorder="1" applyAlignment="1">
      <alignment horizontal="left" vertical="top" wrapText="1"/>
    </xf>
    <xf numFmtId="0" fontId="15" fillId="4" borderId="2" xfId="0" applyFont="1" applyFill="1" applyBorder="1" applyAlignment="1">
      <alignment horizontal="left" vertical="top" wrapText="1"/>
    </xf>
    <xf numFmtId="0" fontId="15" fillId="4" borderId="3" xfId="0" applyFont="1" applyFill="1" applyBorder="1" applyAlignment="1">
      <alignment horizontal="left" vertical="top" wrapText="1"/>
    </xf>
    <xf numFmtId="0" fontId="15" fillId="4" borderId="4" xfId="0" applyFont="1" applyFill="1" applyBorder="1" applyAlignment="1">
      <alignment horizontal="left" vertical="top" wrapText="1"/>
    </xf>
    <xf numFmtId="0" fontId="0" fillId="4" borderId="2" xfId="0" applyFont="1" applyFill="1" applyBorder="1" applyAlignment="1">
      <alignment horizontal="left" vertical="top" wrapText="1"/>
    </xf>
    <xf numFmtId="0" fontId="0" fillId="4" borderId="3" xfId="0" applyFont="1" applyFill="1" applyBorder="1" applyAlignment="1">
      <alignment horizontal="left" vertical="top" wrapText="1"/>
    </xf>
    <xf numFmtId="0" fontId="0" fillId="4" borderId="4" xfId="0" applyFont="1" applyFill="1" applyBorder="1" applyAlignment="1">
      <alignment horizontal="left" vertical="top" wrapText="1"/>
    </xf>
    <xf numFmtId="0" fontId="12" fillId="4" borderId="0" xfId="0" applyFont="1" applyFill="1" applyAlignment="1">
      <alignment horizontal="left"/>
    </xf>
    <xf numFmtId="0" fontId="2" fillId="4" borderId="1" xfId="0" applyFont="1" applyFill="1" applyBorder="1" applyAlignment="1">
      <alignment horizontal="center"/>
    </xf>
    <xf numFmtId="0" fontId="12" fillId="4" borderId="0" xfId="4" applyFont="1" applyFill="1" applyAlignment="1">
      <alignment horizontal="left"/>
    </xf>
    <xf numFmtId="0" fontId="12" fillId="4" borderId="1" xfId="4" applyFont="1" applyFill="1" applyBorder="1" applyAlignment="1">
      <alignment horizontal="left" wrapText="1"/>
    </xf>
    <xf numFmtId="0" fontId="12" fillId="3" borderId="1" xfId="4" applyFont="1" applyFill="1" applyBorder="1" applyAlignment="1">
      <alignment horizontal="left"/>
    </xf>
    <xf numFmtId="0" fontId="12" fillId="4" borderId="1" xfId="4" applyFont="1" applyFill="1" applyBorder="1" applyAlignment="1">
      <alignment horizontal="left" vertical="top" wrapText="1"/>
    </xf>
    <xf numFmtId="0" fontId="6" fillId="4" borderId="0" xfId="0" applyFont="1" applyFill="1" applyBorder="1" applyAlignment="1">
      <alignment horizontal="left" wrapText="1"/>
    </xf>
    <xf numFmtId="0" fontId="9" fillId="4" borderId="2" xfId="0" applyFont="1" applyFill="1" applyBorder="1" applyAlignment="1">
      <alignment horizontal="left" vertical="top" wrapText="1"/>
    </xf>
    <xf numFmtId="0" fontId="9" fillId="4" borderId="3" xfId="0" applyFont="1" applyFill="1" applyBorder="1" applyAlignment="1">
      <alignment horizontal="left" vertical="top" wrapText="1"/>
    </xf>
    <xf numFmtId="0" fontId="9" fillId="4" borderId="4" xfId="0" applyFont="1" applyFill="1" applyBorder="1" applyAlignment="1">
      <alignment horizontal="left" vertical="top" wrapText="1"/>
    </xf>
  </cellXfs>
  <cellStyles count="5">
    <cellStyle name="Comma 3" xfId="1"/>
    <cellStyle name="Currency" xfId="3" builtinId="4"/>
    <cellStyle name="Currency 2" xfId="2"/>
    <cellStyle name="Normal" xfId="0" builtinId="0"/>
    <cellStyle name="Normal 2" xfId="4"/>
  </cellStyles>
  <dxfs count="4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499984740745262"/>
  </sheetPr>
  <dimension ref="A1:E21"/>
  <sheetViews>
    <sheetView tabSelected="1" workbookViewId="0"/>
  </sheetViews>
  <sheetFormatPr defaultRowHeight="15" x14ac:dyDescent="0.25"/>
  <cols>
    <col min="1" max="1" width="25.42578125" style="64" customWidth="1"/>
    <col min="2" max="3" width="16.85546875" style="64" customWidth="1"/>
    <col min="4" max="4" width="18.28515625" style="64" customWidth="1"/>
    <col min="5" max="5" width="20.28515625" style="64" customWidth="1"/>
    <col min="6" max="16384" width="9.140625" style="64"/>
  </cols>
  <sheetData>
    <row r="1" spans="1:5" ht="30" x14ac:dyDescent="0.25">
      <c r="A1" s="63"/>
      <c r="B1" s="26" t="s">
        <v>310</v>
      </c>
      <c r="C1" s="26" t="s">
        <v>311</v>
      </c>
      <c r="D1" s="26" t="s">
        <v>313</v>
      </c>
      <c r="E1" s="26" t="s">
        <v>314</v>
      </c>
    </row>
    <row r="2" spans="1:5" x14ac:dyDescent="0.25">
      <c r="A2" s="65" t="s">
        <v>306</v>
      </c>
      <c r="B2" s="63">
        <v>5</v>
      </c>
      <c r="C2" s="63">
        <f>B2*4</f>
        <v>20</v>
      </c>
      <c r="D2" s="66">
        <f>'Rel GF ID'!G95*B2</f>
        <v>0</v>
      </c>
      <c r="E2" s="66">
        <f>'Rel GF ID'!G95*C2</f>
        <v>0</v>
      </c>
    </row>
    <row r="3" spans="1:5" x14ac:dyDescent="0.25">
      <c r="A3" s="65" t="s">
        <v>307</v>
      </c>
      <c r="B3" s="63">
        <v>7</v>
      </c>
      <c r="C3" s="63">
        <f t="shared" ref="C3:C5" si="0">B3*4</f>
        <v>28</v>
      </c>
      <c r="D3" s="66">
        <f>'Rel GF OD'!G92*B3</f>
        <v>0</v>
      </c>
      <c r="E3" s="66">
        <f>'Rel GF OD'!G92*C3</f>
        <v>0</v>
      </c>
    </row>
    <row r="4" spans="1:5" x14ac:dyDescent="0.25">
      <c r="A4" s="65" t="s">
        <v>308</v>
      </c>
      <c r="B4" s="63">
        <v>15</v>
      </c>
      <c r="C4" s="63">
        <f t="shared" si="0"/>
        <v>60</v>
      </c>
      <c r="D4" s="66">
        <f>'Rel RT ID'!G99*B4</f>
        <v>0</v>
      </c>
      <c r="E4" s="66">
        <f>'Rel RT ID'!G99*C4</f>
        <v>0</v>
      </c>
    </row>
    <row r="5" spans="1:5" x14ac:dyDescent="0.25">
      <c r="A5" s="65" t="s">
        <v>309</v>
      </c>
      <c r="B5" s="63">
        <v>23</v>
      </c>
      <c r="C5" s="63">
        <f t="shared" si="0"/>
        <v>92</v>
      </c>
      <c r="D5" s="66">
        <f>'Rel RT OD'!G94*B5</f>
        <v>0</v>
      </c>
      <c r="E5" s="66">
        <f>'Rel RT OD'!G94*C5</f>
        <v>0</v>
      </c>
    </row>
    <row r="6" spans="1:5" x14ac:dyDescent="0.25">
      <c r="A6" s="65" t="s">
        <v>302</v>
      </c>
      <c r="B6" s="63">
        <v>1</v>
      </c>
      <c r="C6" s="63">
        <f>B6*8</f>
        <v>8</v>
      </c>
      <c r="D6" s="66">
        <f>'New GF ID'!G85*B6</f>
        <v>0</v>
      </c>
      <c r="E6" s="66">
        <f>'New GF ID'!G85*C6</f>
        <v>0</v>
      </c>
    </row>
    <row r="7" spans="1:5" x14ac:dyDescent="0.25">
      <c r="A7" s="65" t="s">
        <v>303</v>
      </c>
      <c r="B7" s="63">
        <v>12</v>
      </c>
      <c r="C7" s="63">
        <f t="shared" ref="C7:C9" si="1">B7*8</f>
        <v>96</v>
      </c>
      <c r="D7" s="66">
        <f>'New GF OD'!G82*B7</f>
        <v>0</v>
      </c>
      <c r="E7" s="66">
        <f>'New GF OD'!G82*C7</f>
        <v>0</v>
      </c>
    </row>
    <row r="8" spans="1:5" x14ac:dyDescent="0.25">
      <c r="A8" s="65" t="s">
        <v>304</v>
      </c>
      <c r="B8" s="63">
        <v>1</v>
      </c>
      <c r="C8" s="63">
        <f t="shared" si="1"/>
        <v>8</v>
      </c>
      <c r="D8" s="66">
        <f>'New RT ID'!G80*B8</f>
        <v>0</v>
      </c>
      <c r="E8" s="66">
        <f>'New RT ID'!G80*C8</f>
        <v>0</v>
      </c>
    </row>
    <row r="9" spans="1:5" x14ac:dyDescent="0.25">
      <c r="A9" s="65" t="s">
        <v>305</v>
      </c>
      <c r="B9" s="63">
        <v>36</v>
      </c>
      <c r="C9" s="63">
        <f t="shared" si="1"/>
        <v>288</v>
      </c>
      <c r="D9" s="66">
        <f>'New RT OD'!G75*B9</f>
        <v>0</v>
      </c>
      <c r="E9" s="66">
        <f>'New RT OD'!G75*C9</f>
        <v>0</v>
      </c>
    </row>
    <row r="10" spans="1:5" x14ac:dyDescent="0.25">
      <c r="A10" s="65" t="s">
        <v>250</v>
      </c>
      <c r="B10" s="63">
        <v>50</v>
      </c>
      <c r="C10" s="63">
        <v>200</v>
      </c>
      <c r="D10" s="66">
        <f>'Site Dismantling'!G28</f>
        <v>0</v>
      </c>
      <c r="E10" s="66">
        <f>'Site Dismantling'!G28*4</f>
        <v>0</v>
      </c>
    </row>
    <row r="11" spans="1:5" x14ac:dyDescent="0.25">
      <c r="A11" s="65" t="s">
        <v>312</v>
      </c>
      <c r="B11" s="63">
        <v>75</v>
      </c>
      <c r="C11" s="63">
        <v>300</v>
      </c>
      <c r="D11" s="66">
        <f>Optimization!G66</f>
        <v>0</v>
      </c>
      <c r="E11" s="66">
        <f>Optimization!G66*4</f>
        <v>0</v>
      </c>
    </row>
    <row r="12" spans="1:5" x14ac:dyDescent="0.25">
      <c r="A12" s="65" t="s">
        <v>316</v>
      </c>
      <c r="B12" s="63">
        <v>100</v>
      </c>
      <c r="C12" s="63">
        <v>400</v>
      </c>
      <c r="D12" s="66">
        <f>'Infra Maintenance'!F32</f>
        <v>0</v>
      </c>
      <c r="E12" s="66">
        <f>'Infra Maintenance'!F32*4</f>
        <v>0</v>
      </c>
    </row>
    <row r="13" spans="1:5" x14ac:dyDescent="0.25">
      <c r="A13" s="65" t="s">
        <v>317</v>
      </c>
      <c r="B13" s="63">
        <v>10</v>
      </c>
      <c r="C13" s="63">
        <v>50</v>
      </c>
      <c r="D13" s="66">
        <f>DAS!F2</f>
        <v>0</v>
      </c>
      <c r="E13" s="66">
        <f>DAS!F2*5</f>
        <v>0</v>
      </c>
    </row>
    <row r="16" spans="1:5" ht="41.25" customHeight="1" x14ac:dyDescent="0.25">
      <c r="A16" s="123" t="s">
        <v>321</v>
      </c>
      <c r="B16" s="123"/>
      <c r="C16" s="123"/>
      <c r="D16" s="123"/>
      <c r="E16" s="123"/>
    </row>
    <row r="17" spans="1:5" ht="41.25" customHeight="1" x14ac:dyDescent="0.25">
      <c r="A17" s="123" t="s">
        <v>319</v>
      </c>
      <c r="B17" s="123"/>
      <c r="C17" s="123"/>
      <c r="D17" s="123"/>
      <c r="E17" s="123"/>
    </row>
    <row r="18" spans="1:5" ht="31.5" customHeight="1" x14ac:dyDescent="0.25">
      <c r="A18" s="123" t="s">
        <v>318</v>
      </c>
      <c r="B18" s="123"/>
      <c r="C18" s="123"/>
      <c r="D18" s="123"/>
      <c r="E18" s="123"/>
    </row>
    <row r="19" spans="1:5" ht="17.25" customHeight="1" x14ac:dyDescent="0.25">
      <c r="A19" s="123" t="s">
        <v>322</v>
      </c>
      <c r="B19" s="123"/>
      <c r="C19" s="123"/>
      <c r="D19" s="123"/>
      <c r="E19" s="123"/>
    </row>
    <row r="20" spans="1:5" ht="31.5" customHeight="1" x14ac:dyDescent="0.25">
      <c r="A20" s="123"/>
      <c r="B20" s="123"/>
      <c r="C20" s="123"/>
      <c r="D20" s="123"/>
      <c r="E20" s="123"/>
    </row>
    <row r="21" spans="1:5" x14ac:dyDescent="0.25">
      <c r="A21" s="64" t="s">
        <v>320</v>
      </c>
    </row>
  </sheetData>
  <sheetProtection algorithmName="SHA-512" hashValue="mmevRulf5R+Dd2WsQvyDOVUo5fTawkQ8zDRIUsFpb6iqAm/CvQGd83F4tLe8SSPSb+jI0OibFkDTcrhGzAupQw==" saltValue="h3aMBsPEVGb5P2jTPWE3FA==" spinCount="100000" sheet="1" objects="1" scenarios="1"/>
  <mergeCells count="5">
    <mergeCell ref="A17:E17"/>
    <mergeCell ref="A16:E16"/>
    <mergeCell ref="A19:E19"/>
    <mergeCell ref="A18:E18"/>
    <mergeCell ref="A20:E20"/>
  </mergeCells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 tint="0.34998626667073579"/>
  </sheetPr>
  <dimension ref="B1:G94"/>
  <sheetViews>
    <sheetView zoomScaleNormal="100" workbookViewId="0">
      <selection activeCell="H18" sqref="H18"/>
    </sheetView>
  </sheetViews>
  <sheetFormatPr defaultRowHeight="15" x14ac:dyDescent="0.25"/>
  <cols>
    <col min="1" max="1" width="1.7109375" style="67" customWidth="1"/>
    <col min="2" max="2" width="3.7109375" style="67" customWidth="1"/>
    <col min="3" max="3" width="45.7109375" style="67" customWidth="1"/>
    <col min="4" max="4" width="7.7109375" style="67" customWidth="1"/>
    <col min="5" max="5" width="10.7109375" style="67" customWidth="1"/>
    <col min="6" max="6" width="10.7109375" style="68" customWidth="1"/>
    <col min="7" max="7" width="15.28515625" style="68" customWidth="1"/>
    <col min="8" max="16384" width="9.140625" style="67"/>
  </cols>
  <sheetData>
    <row r="1" spans="2:7" x14ac:dyDescent="0.25">
      <c r="B1" s="131" t="s">
        <v>35</v>
      </c>
      <c r="C1" s="131"/>
    </row>
    <row r="2" spans="2:7" ht="18" customHeight="1" x14ac:dyDescent="0.25">
      <c r="B2" s="131" t="s">
        <v>36</v>
      </c>
      <c r="C2" s="131"/>
    </row>
    <row r="4" spans="2:7" x14ac:dyDescent="0.25">
      <c r="B4" s="69" t="s">
        <v>164</v>
      </c>
    </row>
    <row r="5" spans="2:7" ht="30" customHeight="1" x14ac:dyDescent="0.25">
      <c r="B5" s="55"/>
      <c r="C5" s="55"/>
      <c r="D5" s="55"/>
      <c r="E5" s="132" t="s">
        <v>123</v>
      </c>
      <c r="F5" s="132"/>
      <c r="G5" s="132"/>
    </row>
    <row r="6" spans="2:7" ht="30" customHeight="1" x14ac:dyDescent="0.25">
      <c r="B6" s="55"/>
      <c r="C6" s="40" t="s">
        <v>0</v>
      </c>
      <c r="D6" s="40" t="s">
        <v>1</v>
      </c>
      <c r="E6" s="40" t="s">
        <v>2</v>
      </c>
      <c r="F6" s="75" t="s">
        <v>37</v>
      </c>
      <c r="G6" s="75" t="s">
        <v>38</v>
      </c>
    </row>
    <row r="7" spans="2:7" x14ac:dyDescent="0.25">
      <c r="B7" s="70">
        <v>1</v>
      </c>
      <c r="C7" s="40" t="s">
        <v>3</v>
      </c>
      <c r="D7" s="40"/>
      <c r="E7" s="40"/>
      <c r="F7" s="75"/>
      <c r="G7" s="75"/>
    </row>
    <row r="8" spans="2:7" ht="30" x14ac:dyDescent="0.25">
      <c r="B8" s="43">
        <v>1</v>
      </c>
      <c r="C8" s="37" t="s">
        <v>124</v>
      </c>
      <c r="D8" s="38" t="s">
        <v>4</v>
      </c>
      <c r="E8" s="38">
        <v>2</v>
      </c>
      <c r="F8" s="76">
        <f>VLOOKUP(C8,UPL!B:E,4,0)</f>
        <v>0</v>
      </c>
      <c r="G8" s="76">
        <f>F8*E8</f>
        <v>0</v>
      </c>
    </row>
    <row r="9" spans="2:7" x14ac:dyDescent="0.25">
      <c r="B9" s="43">
        <v>2</v>
      </c>
      <c r="C9" s="37" t="s">
        <v>125</v>
      </c>
      <c r="D9" s="38" t="s">
        <v>5</v>
      </c>
      <c r="E9" s="38">
        <v>40</v>
      </c>
      <c r="F9" s="76">
        <f>VLOOKUP(C9,UPL!B:E,4,0)</f>
        <v>0</v>
      </c>
      <c r="G9" s="76">
        <f t="shared" ref="G9:G25" si="0">F9*E9</f>
        <v>0</v>
      </c>
    </row>
    <row r="10" spans="2:7" x14ac:dyDescent="0.25">
      <c r="B10" s="43">
        <v>3</v>
      </c>
      <c r="C10" s="37" t="s">
        <v>6</v>
      </c>
      <c r="D10" s="38" t="s">
        <v>5</v>
      </c>
      <c r="E10" s="38">
        <v>12</v>
      </c>
      <c r="F10" s="76">
        <f>VLOOKUP(C10,UPL!B:E,4,0)</f>
        <v>0</v>
      </c>
      <c r="G10" s="76">
        <f t="shared" si="0"/>
        <v>0</v>
      </c>
    </row>
    <row r="11" spans="2:7" x14ac:dyDescent="0.25">
      <c r="B11" s="43">
        <v>4</v>
      </c>
      <c r="C11" s="37" t="s">
        <v>126</v>
      </c>
      <c r="D11" s="38" t="s">
        <v>7</v>
      </c>
      <c r="E11" s="38">
        <v>30</v>
      </c>
      <c r="F11" s="76">
        <f>VLOOKUP(C11,UPL!B:E,4,0)</f>
        <v>0</v>
      </c>
      <c r="G11" s="76">
        <f t="shared" si="0"/>
        <v>0</v>
      </c>
    </row>
    <row r="12" spans="2:7" x14ac:dyDescent="0.25">
      <c r="B12" s="43">
        <v>5</v>
      </c>
      <c r="C12" s="37" t="s">
        <v>127</v>
      </c>
      <c r="D12" s="38" t="s">
        <v>5</v>
      </c>
      <c r="E12" s="38">
        <v>5</v>
      </c>
      <c r="F12" s="76">
        <f>VLOOKUP(C12,UPL!B:E,4,0)</f>
        <v>0</v>
      </c>
      <c r="G12" s="76">
        <f t="shared" si="0"/>
        <v>0</v>
      </c>
    </row>
    <row r="13" spans="2:7" x14ac:dyDescent="0.25">
      <c r="B13" s="43">
        <v>6</v>
      </c>
      <c r="C13" s="37" t="s">
        <v>9</v>
      </c>
      <c r="D13" s="38" t="s">
        <v>5</v>
      </c>
      <c r="E13" s="38">
        <v>10</v>
      </c>
      <c r="F13" s="76">
        <f>VLOOKUP(C13,UPL!B:E,4,0)</f>
        <v>0</v>
      </c>
      <c r="G13" s="76">
        <f t="shared" si="0"/>
        <v>0</v>
      </c>
    </row>
    <row r="14" spans="2:7" x14ac:dyDescent="0.25">
      <c r="B14" s="43">
        <v>7</v>
      </c>
      <c r="C14" s="37" t="s">
        <v>10</v>
      </c>
      <c r="D14" s="38" t="s">
        <v>5</v>
      </c>
      <c r="E14" s="38">
        <v>20</v>
      </c>
      <c r="F14" s="76">
        <f>VLOOKUP(C14,UPL!B:E,4,0)</f>
        <v>0</v>
      </c>
      <c r="G14" s="76">
        <f t="shared" si="0"/>
        <v>0</v>
      </c>
    </row>
    <row r="15" spans="2:7" x14ac:dyDescent="0.25">
      <c r="B15" s="43">
        <v>8</v>
      </c>
      <c r="C15" s="37" t="s">
        <v>11</v>
      </c>
      <c r="D15" s="38" t="s">
        <v>5</v>
      </c>
      <c r="E15" s="38">
        <v>20</v>
      </c>
      <c r="F15" s="76">
        <f>VLOOKUP(C15,UPL!B:E,4,0)</f>
        <v>0</v>
      </c>
      <c r="G15" s="76">
        <f t="shared" si="0"/>
        <v>0</v>
      </c>
    </row>
    <row r="16" spans="2:7" ht="30" x14ac:dyDescent="0.25">
      <c r="B16" s="43">
        <v>9</v>
      </c>
      <c r="C16" s="37" t="s">
        <v>128</v>
      </c>
      <c r="D16" s="38" t="s">
        <v>5</v>
      </c>
      <c r="E16" s="38">
        <v>40</v>
      </c>
      <c r="F16" s="76">
        <f>VLOOKUP(C16,UPL!B:E,4,0)</f>
        <v>0</v>
      </c>
      <c r="G16" s="76">
        <f t="shared" si="0"/>
        <v>0</v>
      </c>
    </row>
    <row r="17" spans="2:7" ht="30" x14ac:dyDescent="0.25">
      <c r="B17" s="43">
        <v>10</v>
      </c>
      <c r="C17" s="37" t="s">
        <v>129</v>
      </c>
      <c r="D17" s="38" t="s">
        <v>5</v>
      </c>
      <c r="E17" s="38">
        <v>32</v>
      </c>
      <c r="F17" s="76">
        <f>VLOOKUP(C17,UPL!B:E,4,0)</f>
        <v>0</v>
      </c>
      <c r="G17" s="76">
        <f t="shared" si="0"/>
        <v>0</v>
      </c>
    </row>
    <row r="18" spans="2:7" x14ac:dyDescent="0.25">
      <c r="B18" s="43">
        <v>11</v>
      </c>
      <c r="C18" s="37" t="s">
        <v>130</v>
      </c>
      <c r="D18" s="38" t="s">
        <v>7</v>
      </c>
      <c r="E18" s="38">
        <v>1</v>
      </c>
      <c r="F18" s="76">
        <f>VLOOKUP(C18,UPL!B:E,4,0)</f>
        <v>0</v>
      </c>
      <c r="G18" s="76">
        <f t="shared" si="0"/>
        <v>0</v>
      </c>
    </row>
    <row r="19" spans="2:7" ht="45" x14ac:dyDescent="0.25">
      <c r="B19" s="43">
        <v>12</v>
      </c>
      <c r="C19" s="37" t="s">
        <v>12</v>
      </c>
      <c r="D19" s="38" t="s">
        <v>4</v>
      </c>
      <c r="E19" s="38">
        <v>10</v>
      </c>
      <c r="F19" s="76">
        <f>VLOOKUP(C19,UPL!B:E,4,0)</f>
        <v>0</v>
      </c>
      <c r="G19" s="76">
        <f t="shared" si="0"/>
        <v>0</v>
      </c>
    </row>
    <row r="20" spans="2:7" ht="30" x14ac:dyDescent="0.25">
      <c r="B20" s="43">
        <v>13</v>
      </c>
      <c r="C20" s="37" t="s">
        <v>147</v>
      </c>
      <c r="D20" s="38" t="s">
        <v>5</v>
      </c>
      <c r="E20" s="38">
        <v>50</v>
      </c>
      <c r="F20" s="76">
        <f>VLOOKUP(C20,UPL!B:E,4,0)</f>
        <v>0</v>
      </c>
      <c r="G20" s="76">
        <f t="shared" si="0"/>
        <v>0</v>
      </c>
    </row>
    <row r="21" spans="2:7" ht="30" x14ac:dyDescent="0.25">
      <c r="B21" s="43">
        <v>14</v>
      </c>
      <c r="C21" s="37" t="s">
        <v>131</v>
      </c>
      <c r="D21" s="38" t="s">
        <v>13</v>
      </c>
      <c r="E21" s="38">
        <v>6</v>
      </c>
      <c r="F21" s="76">
        <f>VLOOKUP(C21,UPL!B:E,4,0)</f>
        <v>0</v>
      </c>
      <c r="G21" s="76">
        <f t="shared" si="0"/>
        <v>0</v>
      </c>
    </row>
    <row r="22" spans="2:7" x14ac:dyDescent="0.25">
      <c r="B22" s="43">
        <v>15</v>
      </c>
      <c r="C22" s="37" t="s">
        <v>132</v>
      </c>
      <c r="D22" s="38" t="s">
        <v>7</v>
      </c>
      <c r="E22" s="38">
        <v>1</v>
      </c>
      <c r="F22" s="76">
        <f>VLOOKUP(C22,UPL!B:E,4,0)</f>
        <v>0</v>
      </c>
      <c r="G22" s="76">
        <f t="shared" si="0"/>
        <v>0</v>
      </c>
    </row>
    <row r="23" spans="2:7" ht="30" x14ac:dyDescent="0.25">
      <c r="B23" s="43">
        <v>16</v>
      </c>
      <c r="C23" s="37" t="s">
        <v>97</v>
      </c>
      <c r="D23" s="38" t="s">
        <v>7</v>
      </c>
      <c r="E23" s="38">
        <v>1</v>
      </c>
      <c r="F23" s="76">
        <f>VLOOKUP(C23,UPL!B:E,4,0)</f>
        <v>0</v>
      </c>
      <c r="G23" s="76">
        <f t="shared" si="0"/>
        <v>0</v>
      </c>
    </row>
    <row r="24" spans="2:7" ht="30" x14ac:dyDescent="0.25">
      <c r="B24" s="43">
        <v>17</v>
      </c>
      <c r="C24" s="37" t="s">
        <v>133</v>
      </c>
      <c r="D24" s="38" t="s">
        <v>7</v>
      </c>
      <c r="E24" s="38">
        <v>3</v>
      </c>
      <c r="F24" s="76">
        <f>VLOOKUP(C24,UPL!B:E,4,0)</f>
        <v>0</v>
      </c>
      <c r="G24" s="76">
        <f t="shared" si="0"/>
        <v>0</v>
      </c>
    </row>
    <row r="25" spans="2:7" ht="30" x14ac:dyDescent="0.25">
      <c r="B25" s="43">
        <v>18</v>
      </c>
      <c r="C25" s="37" t="s">
        <v>148</v>
      </c>
      <c r="D25" s="38" t="s">
        <v>5</v>
      </c>
      <c r="E25" s="38">
        <v>20</v>
      </c>
      <c r="F25" s="76">
        <f>VLOOKUP(C25,UPL!B:E,4,0)</f>
        <v>0</v>
      </c>
      <c r="G25" s="76">
        <f t="shared" si="0"/>
        <v>0</v>
      </c>
    </row>
    <row r="26" spans="2:7" x14ac:dyDescent="0.25">
      <c r="B26" s="55"/>
      <c r="C26" s="41"/>
      <c r="D26" s="41"/>
      <c r="E26" s="41"/>
      <c r="F26" s="77"/>
      <c r="G26" s="77"/>
    </row>
    <row r="27" spans="2:7" x14ac:dyDescent="0.25">
      <c r="B27" s="70">
        <v>2</v>
      </c>
      <c r="C27" s="40" t="s">
        <v>134</v>
      </c>
      <c r="D27" s="40"/>
      <c r="E27" s="40"/>
      <c r="F27" s="75"/>
      <c r="G27" s="75"/>
    </row>
    <row r="28" spans="2:7" ht="30" x14ac:dyDescent="0.25">
      <c r="B28" s="43">
        <v>1</v>
      </c>
      <c r="C28" s="37" t="s">
        <v>114</v>
      </c>
      <c r="D28" s="38" t="s">
        <v>7</v>
      </c>
      <c r="E28" s="38">
        <v>0</v>
      </c>
      <c r="F28" s="76">
        <f>VLOOKUP(C28,UPL!B:E,4,0)</f>
        <v>0</v>
      </c>
      <c r="G28" s="76">
        <f t="shared" ref="G28:G29" si="1">F28*E28</f>
        <v>0</v>
      </c>
    </row>
    <row r="29" spans="2:7" ht="30" x14ac:dyDescent="0.25">
      <c r="B29" s="43">
        <v>2</v>
      </c>
      <c r="C29" s="37" t="s">
        <v>100</v>
      </c>
      <c r="D29" s="38" t="s">
        <v>7</v>
      </c>
      <c r="E29" s="38">
        <v>3</v>
      </c>
      <c r="F29" s="76">
        <f>VLOOKUP(C29,UPL!B:E,4,0)</f>
        <v>0</v>
      </c>
      <c r="G29" s="76">
        <f t="shared" si="1"/>
        <v>0</v>
      </c>
    </row>
    <row r="30" spans="2:7" x14ac:dyDescent="0.25">
      <c r="B30" s="55"/>
      <c r="C30" s="41"/>
      <c r="D30" s="41"/>
      <c r="E30" s="41"/>
      <c r="F30" s="77"/>
      <c r="G30" s="77"/>
    </row>
    <row r="31" spans="2:7" x14ac:dyDescent="0.25">
      <c r="B31" s="70">
        <v>3</v>
      </c>
      <c r="C31" s="40" t="s">
        <v>15</v>
      </c>
      <c r="D31" s="40"/>
      <c r="E31" s="40"/>
      <c r="F31" s="75"/>
      <c r="G31" s="75"/>
    </row>
    <row r="32" spans="2:7" x14ac:dyDescent="0.25">
      <c r="B32" s="43">
        <v>1</v>
      </c>
      <c r="C32" s="37" t="s">
        <v>39</v>
      </c>
      <c r="D32" s="38" t="s">
        <v>13</v>
      </c>
      <c r="E32" s="38">
        <v>60</v>
      </c>
      <c r="F32" s="76">
        <f>VLOOKUP(C32,UPL!B:E,4,0)</f>
        <v>0</v>
      </c>
      <c r="G32" s="76">
        <f t="shared" ref="G32:G52" si="2">F32*E32</f>
        <v>0</v>
      </c>
    </row>
    <row r="33" spans="2:7" x14ac:dyDescent="0.25">
      <c r="B33" s="43">
        <v>2</v>
      </c>
      <c r="C33" s="37" t="s">
        <v>40</v>
      </c>
      <c r="D33" s="38" t="s">
        <v>13</v>
      </c>
      <c r="E33" s="38">
        <v>60</v>
      </c>
      <c r="F33" s="76">
        <f>VLOOKUP(C33,UPL!B:E,4,0)</f>
        <v>0</v>
      </c>
      <c r="G33" s="76">
        <f t="shared" si="2"/>
        <v>0</v>
      </c>
    </row>
    <row r="34" spans="2:7" x14ac:dyDescent="0.25">
      <c r="B34" s="43">
        <v>3</v>
      </c>
      <c r="C34" s="37" t="s">
        <v>41</v>
      </c>
      <c r="D34" s="38" t="s">
        <v>13</v>
      </c>
      <c r="E34" s="38">
        <v>30</v>
      </c>
      <c r="F34" s="76">
        <f>VLOOKUP(C34,UPL!B:E,4,0)</f>
        <v>0</v>
      </c>
      <c r="G34" s="76">
        <f t="shared" si="2"/>
        <v>0</v>
      </c>
    </row>
    <row r="35" spans="2:7" x14ac:dyDescent="0.25">
      <c r="B35" s="43">
        <v>4</v>
      </c>
      <c r="C35" s="37" t="s">
        <v>42</v>
      </c>
      <c r="D35" s="38" t="s">
        <v>13</v>
      </c>
      <c r="E35" s="38">
        <v>30</v>
      </c>
      <c r="F35" s="76">
        <f>VLOOKUP(C35,UPL!B:E,4,0)</f>
        <v>0</v>
      </c>
      <c r="G35" s="76">
        <f t="shared" si="2"/>
        <v>0</v>
      </c>
    </row>
    <row r="36" spans="2:7" x14ac:dyDescent="0.25">
      <c r="B36" s="43">
        <v>5</v>
      </c>
      <c r="C36" s="37" t="s">
        <v>84</v>
      </c>
      <c r="D36" s="38" t="s">
        <v>13</v>
      </c>
      <c r="E36" s="38">
        <v>70</v>
      </c>
      <c r="F36" s="76">
        <f>VLOOKUP(C36,UPL!B:E,4,0)</f>
        <v>0</v>
      </c>
      <c r="G36" s="76">
        <f t="shared" si="2"/>
        <v>0</v>
      </c>
    </row>
    <row r="37" spans="2:7" ht="30" x14ac:dyDescent="0.25">
      <c r="B37" s="43">
        <v>5</v>
      </c>
      <c r="C37" s="37" t="s">
        <v>81</v>
      </c>
      <c r="D37" s="38" t="s">
        <v>13</v>
      </c>
      <c r="E37" s="38">
        <v>70</v>
      </c>
      <c r="F37" s="76">
        <f>VLOOKUP(C37,UPL!B:E,4,0)</f>
        <v>0</v>
      </c>
      <c r="G37" s="76">
        <f t="shared" si="2"/>
        <v>0</v>
      </c>
    </row>
    <row r="38" spans="2:7" x14ac:dyDescent="0.25">
      <c r="B38" s="43">
        <v>6</v>
      </c>
      <c r="C38" s="37" t="s">
        <v>85</v>
      </c>
      <c r="D38" s="38" t="s">
        <v>13</v>
      </c>
      <c r="E38" s="38">
        <v>30</v>
      </c>
      <c r="F38" s="76">
        <f>VLOOKUP(C38,UPL!B:E,4,0)</f>
        <v>0</v>
      </c>
      <c r="G38" s="76">
        <f t="shared" si="2"/>
        <v>0</v>
      </c>
    </row>
    <row r="39" spans="2:7" ht="30" x14ac:dyDescent="0.25">
      <c r="B39" s="43">
        <v>6</v>
      </c>
      <c r="C39" s="37" t="s">
        <v>83</v>
      </c>
      <c r="D39" s="38" t="s">
        <v>13</v>
      </c>
      <c r="E39" s="38">
        <v>30</v>
      </c>
      <c r="F39" s="76">
        <f>VLOOKUP(C39,UPL!B:E,4,0)</f>
        <v>0</v>
      </c>
      <c r="G39" s="76">
        <f t="shared" si="2"/>
        <v>0</v>
      </c>
    </row>
    <row r="40" spans="2:7" ht="15" customHeight="1" x14ac:dyDescent="0.25">
      <c r="B40" s="43">
        <v>7</v>
      </c>
      <c r="C40" s="37" t="s">
        <v>86</v>
      </c>
      <c r="D40" s="38" t="s">
        <v>13</v>
      </c>
      <c r="E40" s="38">
        <v>100</v>
      </c>
      <c r="F40" s="76">
        <f>VLOOKUP(C40,UPL!B:E,4,0)</f>
        <v>0</v>
      </c>
      <c r="G40" s="76">
        <f t="shared" si="2"/>
        <v>0</v>
      </c>
    </row>
    <row r="41" spans="2:7" ht="15" customHeight="1" x14ac:dyDescent="0.25">
      <c r="B41" s="43">
        <v>7</v>
      </c>
      <c r="C41" s="37" t="s">
        <v>16</v>
      </c>
      <c r="D41" s="38" t="s">
        <v>13</v>
      </c>
      <c r="E41" s="38">
        <v>100</v>
      </c>
      <c r="F41" s="76">
        <f>VLOOKUP(C41,UPL!B:E,4,0)</f>
        <v>0</v>
      </c>
      <c r="G41" s="76">
        <f t="shared" si="2"/>
        <v>0</v>
      </c>
    </row>
    <row r="42" spans="2:7" x14ac:dyDescent="0.25">
      <c r="B42" s="43">
        <v>8</v>
      </c>
      <c r="C42" s="37" t="s">
        <v>87</v>
      </c>
      <c r="D42" s="38" t="s">
        <v>13</v>
      </c>
      <c r="E42" s="38">
        <v>20</v>
      </c>
      <c r="F42" s="76">
        <f>VLOOKUP(C42,UPL!B:E,4,0)</f>
        <v>0</v>
      </c>
      <c r="G42" s="76">
        <f t="shared" si="2"/>
        <v>0</v>
      </c>
    </row>
    <row r="43" spans="2:7" x14ac:dyDescent="0.25">
      <c r="B43" s="43">
        <v>8</v>
      </c>
      <c r="C43" s="37" t="s">
        <v>88</v>
      </c>
      <c r="D43" s="38" t="s">
        <v>13</v>
      </c>
      <c r="E43" s="38">
        <v>20</v>
      </c>
      <c r="F43" s="76">
        <f>VLOOKUP(C43,UPL!B:E,4,0)</f>
        <v>0</v>
      </c>
      <c r="G43" s="76">
        <f t="shared" si="2"/>
        <v>0</v>
      </c>
    </row>
    <row r="44" spans="2:7" x14ac:dyDescent="0.25">
      <c r="B44" s="43">
        <v>9</v>
      </c>
      <c r="C44" s="37" t="s">
        <v>89</v>
      </c>
      <c r="D44" s="38" t="s">
        <v>13</v>
      </c>
      <c r="E44" s="38">
        <v>30</v>
      </c>
      <c r="F44" s="76">
        <f>VLOOKUP(C44,UPL!B:E,4,0)</f>
        <v>0</v>
      </c>
      <c r="G44" s="76">
        <f t="shared" si="2"/>
        <v>0</v>
      </c>
    </row>
    <row r="45" spans="2:7" x14ac:dyDescent="0.25">
      <c r="B45" s="43">
        <v>9</v>
      </c>
      <c r="C45" s="37" t="s">
        <v>90</v>
      </c>
      <c r="D45" s="38" t="s">
        <v>13</v>
      </c>
      <c r="E45" s="38">
        <v>30</v>
      </c>
      <c r="F45" s="76">
        <f>VLOOKUP(C45,UPL!B:E,4,0)</f>
        <v>0</v>
      </c>
      <c r="G45" s="76">
        <f t="shared" si="2"/>
        <v>0</v>
      </c>
    </row>
    <row r="46" spans="2:7" x14ac:dyDescent="0.25">
      <c r="B46" s="43"/>
      <c r="C46" s="37" t="s">
        <v>165</v>
      </c>
      <c r="D46" s="38" t="s">
        <v>7</v>
      </c>
      <c r="E46" s="38">
        <v>1</v>
      </c>
      <c r="F46" s="76">
        <f>VLOOKUP(C46,UPL!B:E,4,0)</f>
        <v>0</v>
      </c>
      <c r="G46" s="76">
        <f t="shared" si="2"/>
        <v>0</v>
      </c>
    </row>
    <row r="47" spans="2:7" x14ac:dyDescent="0.25">
      <c r="B47" s="43"/>
      <c r="C47" s="37" t="s">
        <v>62</v>
      </c>
      <c r="D47" s="38" t="s">
        <v>13</v>
      </c>
      <c r="E47" s="38">
        <v>20</v>
      </c>
      <c r="F47" s="76">
        <f>VLOOKUP(C47,UPL!B:E,4,0)</f>
        <v>0</v>
      </c>
      <c r="G47" s="76">
        <f t="shared" si="2"/>
        <v>0</v>
      </c>
    </row>
    <row r="48" spans="2:7" x14ac:dyDescent="0.25">
      <c r="B48" s="43"/>
      <c r="C48" s="37" t="s">
        <v>43</v>
      </c>
      <c r="D48" s="38" t="s">
        <v>13</v>
      </c>
      <c r="E48" s="38">
        <v>20</v>
      </c>
      <c r="F48" s="76">
        <f>VLOOKUP(C48,UPL!B:E,4,0)</f>
        <v>0</v>
      </c>
      <c r="G48" s="76">
        <f t="shared" si="2"/>
        <v>0</v>
      </c>
    </row>
    <row r="49" spans="2:7" x14ac:dyDescent="0.25">
      <c r="B49" s="43"/>
      <c r="C49" s="37" t="s">
        <v>45</v>
      </c>
      <c r="D49" s="38" t="s">
        <v>13</v>
      </c>
      <c r="E49" s="38">
        <v>20</v>
      </c>
      <c r="F49" s="76">
        <f>VLOOKUP(C49,UPL!B:E,4,0)</f>
        <v>0</v>
      </c>
      <c r="G49" s="76">
        <f t="shared" si="2"/>
        <v>0</v>
      </c>
    </row>
    <row r="50" spans="2:7" ht="30" x14ac:dyDescent="0.25">
      <c r="B50" s="43"/>
      <c r="C50" s="37" t="s">
        <v>110</v>
      </c>
      <c r="D50" s="38" t="s">
        <v>7</v>
      </c>
      <c r="E50" s="38">
        <v>1</v>
      </c>
      <c r="F50" s="76">
        <f>VLOOKUP(C50,UPL!B:E,4,0)</f>
        <v>0</v>
      </c>
      <c r="G50" s="76">
        <f t="shared" si="2"/>
        <v>0</v>
      </c>
    </row>
    <row r="51" spans="2:7" ht="75" x14ac:dyDescent="0.25">
      <c r="B51" s="43">
        <v>10</v>
      </c>
      <c r="C51" s="37" t="s">
        <v>102</v>
      </c>
      <c r="D51" s="38" t="s">
        <v>7</v>
      </c>
      <c r="E51" s="38">
        <v>2</v>
      </c>
      <c r="F51" s="76">
        <f>VLOOKUP(C51,UPL!B:E,4,0)</f>
        <v>0</v>
      </c>
      <c r="G51" s="76">
        <f t="shared" si="2"/>
        <v>0</v>
      </c>
    </row>
    <row r="52" spans="2:7" ht="24.95" customHeight="1" x14ac:dyDescent="0.25">
      <c r="B52" s="43">
        <v>11</v>
      </c>
      <c r="C52" s="37" t="s">
        <v>47</v>
      </c>
      <c r="D52" s="38" t="s">
        <v>7</v>
      </c>
      <c r="E52" s="38">
        <v>1</v>
      </c>
      <c r="F52" s="76">
        <f>VLOOKUP(C52,UPL!B:E,4,0)</f>
        <v>0</v>
      </c>
      <c r="G52" s="76">
        <f t="shared" si="2"/>
        <v>0</v>
      </c>
    </row>
    <row r="53" spans="2:7" x14ac:dyDescent="0.25">
      <c r="B53" s="55"/>
      <c r="C53" s="41"/>
      <c r="D53" s="41"/>
      <c r="E53" s="41"/>
      <c r="F53" s="77"/>
      <c r="G53" s="77"/>
    </row>
    <row r="54" spans="2:7" x14ac:dyDescent="0.25">
      <c r="B54" s="70">
        <v>4</v>
      </c>
      <c r="C54" s="40" t="s">
        <v>17</v>
      </c>
      <c r="D54" s="40"/>
      <c r="E54" s="40"/>
      <c r="F54" s="75"/>
      <c r="G54" s="75"/>
    </row>
    <row r="55" spans="2:7" ht="15" customHeight="1" x14ac:dyDescent="0.25">
      <c r="B55" s="43">
        <v>1</v>
      </c>
      <c r="C55" s="37" t="s">
        <v>49</v>
      </c>
      <c r="D55" s="38" t="s">
        <v>7</v>
      </c>
      <c r="E55" s="38">
        <v>1</v>
      </c>
      <c r="F55" s="76">
        <f>VLOOKUP(C55,UPL!B:E,4,0)</f>
        <v>0</v>
      </c>
      <c r="G55" s="76">
        <f t="shared" ref="G55:G56" si="3">F55*E55</f>
        <v>0</v>
      </c>
    </row>
    <row r="56" spans="2:7" ht="30" x14ac:dyDescent="0.25">
      <c r="B56" s="43">
        <v>2</v>
      </c>
      <c r="C56" s="37" t="s">
        <v>50</v>
      </c>
      <c r="D56" s="38" t="s">
        <v>7</v>
      </c>
      <c r="E56" s="38">
        <v>2</v>
      </c>
      <c r="F56" s="76">
        <f>VLOOKUP(C56,UPL!B:E,4,0)</f>
        <v>0</v>
      </c>
      <c r="G56" s="76">
        <f t="shared" si="3"/>
        <v>0</v>
      </c>
    </row>
    <row r="57" spans="2:7" x14ac:dyDescent="0.25">
      <c r="B57" s="55"/>
      <c r="C57" s="41"/>
      <c r="D57" s="41"/>
      <c r="E57" s="41"/>
      <c r="F57" s="77"/>
      <c r="G57" s="77"/>
    </row>
    <row r="58" spans="2:7" x14ac:dyDescent="0.25">
      <c r="B58" s="70">
        <v>5</v>
      </c>
      <c r="C58" s="40" t="s">
        <v>18</v>
      </c>
      <c r="D58" s="40"/>
      <c r="E58" s="40"/>
      <c r="F58" s="75"/>
      <c r="G58" s="75"/>
    </row>
    <row r="59" spans="2:7" ht="30" x14ac:dyDescent="0.25">
      <c r="B59" s="43">
        <v>1</v>
      </c>
      <c r="C59" s="37" t="s">
        <v>315</v>
      </c>
      <c r="D59" s="38" t="s">
        <v>7</v>
      </c>
      <c r="E59" s="38">
        <v>1</v>
      </c>
      <c r="F59" s="76">
        <f>VLOOKUP(C59,UPL!B:E,4,0)</f>
        <v>0</v>
      </c>
      <c r="G59" s="76">
        <f t="shared" ref="G59:G61" si="4">F59*E59</f>
        <v>0</v>
      </c>
    </row>
    <row r="60" spans="2:7" x14ac:dyDescent="0.25">
      <c r="B60" s="43">
        <v>2</v>
      </c>
      <c r="C60" s="37" t="s">
        <v>136</v>
      </c>
      <c r="D60" s="38" t="s">
        <v>7</v>
      </c>
      <c r="E60" s="38">
        <v>1</v>
      </c>
      <c r="F60" s="76">
        <f>VLOOKUP(C60,UPL!B:E,4,0)</f>
        <v>0</v>
      </c>
      <c r="G60" s="76">
        <f t="shared" si="4"/>
        <v>0</v>
      </c>
    </row>
    <row r="61" spans="2:7" x14ac:dyDescent="0.25">
      <c r="B61" s="43">
        <v>3</v>
      </c>
      <c r="C61" s="37" t="s">
        <v>137</v>
      </c>
      <c r="D61" s="38" t="s">
        <v>7</v>
      </c>
      <c r="E61" s="38">
        <v>1</v>
      </c>
      <c r="F61" s="76">
        <f>VLOOKUP(C61,UPL!B:E,4,0)</f>
        <v>0</v>
      </c>
      <c r="G61" s="76">
        <f t="shared" si="4"/>
        <v>0</v>
      </c>
    </row>
    <row r="62" spans="2:7" x14ac:dyDescent="0.25">
      <c r="B62" s="55"/>
      <c r="C62" s="41"/>
      <c r="D62" s="41"/>
      <c r="E62" s="41"/>
      <c r="F62" s="77"/>
      <c r="G62" s="77"/>
    </row>
    <row r="63" spans="2:7" x14ac:dyDescent="0.25">
      <c r="B63" s="70">
        <v>6</v>
      </c>
      <c r="C63" s="40" t="s">
        <v>19</v>
      </c>
      <c r="D63" s="40"/>
      <c r="E63" s="40"/>
      <c r="F63" s="75"/>
      <c r="G63" s="75"/>
    </row>
    <row r="64" spans="2:7" ht="30" x14ac:dyDescent="0.25">
      <c r="B64" s="43">
        <v>1</v>
      </c>
      <c r="C64" s="37" t="s">
        <v>291</v>
      </c>
      <c r="D64" s="38" t="s">
        <v>13</v>
      </c>
      <c r="E64" s="38">
        <v>36</v>
      </c>
      <c r="F64" s="76">
        <f>VLOOKUP(C64,UPL!B:E,4,0)</f>
        <v>0</v>
      </c>
      <c r="G64" s="76">
        <f t="shared" ref="G64:G67" si="5">F64*E64</f>
        <v>0</v>
      </c>
    </row>
    <row r="65" spans="2:7" x14ac:dyDescent="0.25">
      <c r="B65" s="43">
        <v>2</v>
      </c>
      <c r="C65" s="37" t="s">
        <v>138</v>
      </c>
      <c r="D65" s="38" t="s">
        <v>7</v>
      </c>
      <c r="E65" s="38">
        <v>1</v>
      </c>
      <c r="F65" s="76">
        <f>VLOOKUP(C65,UPL!B:E,4,0)</f>
        <v>0</v>
      </c>
      <c r="G65" s="76">
        <f t="shared" si="5"/>
        <v>0</v>
      </c>
    </row>
    <row r="66" spans="2:7" x14ac:dyDescent="0.25">
      <c r="B66" s="43">
        <v>3</v>
      </c>
      <c r="C66" s="37" t="s">
        <v>51</v>
      </c>
      <c r="D66" s="38" t="s">
        <v>7</v>
      </c>
      <c r="E66" s="38">
        <v>1</v>
      </c>
      <c r="F66" s="76">
        <f>VLOOKUP(C66,UPL!B:E,4,0)</f>
        <v>0</v>
      </c>
      <c r="G66" s="76">
        <f t="shared" si="5"/>
        <v>0</v>
      </c>
    </row>
    <row r="67" spans="2:7" ht="30" x14ac:dyDescent="0.25">
      <c r="B67" s="43">
        <v>4</v>
      </c>
      <c r="C67" s="37" t="s">
        <v>166</v>
      </c>
      <c r="D67" s="38" t="s">
        <v>7</v>
      </c>
      <c r="E67" s="38">
        <v>1</v>
      </c>
      <c r="F67" s="76">
        <f>VLOOKUP(C67,UPL!B:E,4,0)</f>
        <v>0</v>
      </c>
      <c r="G67" s="76">
        <f t="shared" si="5"/>
        <v>0</v>
      </c>
    </row>
    <row r="68" spans="2:7" x14ac:dyDescent="0.25">
      <c r="B68" s="55"/>
      <c r="C68" s="41"/>
      <c r="D68" s="41"/>
      <c r="E68" s="41"/>
      <c r="F68" s="77"/>
      <c r="G68" s="77"/>
    </row>
    <row r="69" spans="2:7" x14ac:dyDescent="0.25">
      <c r="B69" s="70">
        <v>7</v>
      </c>
      <c r="C69" s="40" t="s">
        <v>20</v>
      </c>
      <c r="D69" s="40"/>
      <c r="E69" s="40"/>
      <c r="F69" s="75"/>
      <c r="G69" s="75"/>
    </row>
    <row r="70" spans="2:7" ht="45" x14ac:dyDescent="0.25">
      <c r="B70" s="43">
        <v>1</v>
      </c>
      <c r="C70" s="37" t="s">
        <v>152</v>
      </c>
      <c r="D70" s="38" t="s">
        <v>7</v>
      </c>
      <c r="E70" s="38">
        <v>1</v>
      </c>
      <c r="F70" s="76">
        <f>VLOOKUP(C70,UPL!B:E,4,0)</f>
        <v>0</v>
      </c>
      <c r="G70" s="76">
        <f t="shared" ref="G70:G82" si="6">F70*E70</f>
        <v>0</v>
      </c>
    </row>
    <row r="71" spans="2:7" x14ac:dyDescent="0.25">
      <c r="B71" s="43">
        <v>2</v>
      </c>
      <c r="C71" s="37" t="s">
        <v>153</v>
      </c>
      <c r="D71" s="38"/>
      <c r="E71" s="38"/>
      <c r="F71" s="76">
        <f>VLOOKUP(C71,UPL!B:E,4,0)</f>
        <v>0</v>
      </c>
      <c r="G71" s="76">
        <f t="shared" si="6"/>
        <v>0</v>
      </c>
    </row>
    <row r="72" spans="2:7" ht="45" x14ac:dyDescent="0.25">
      <c r="B72" s="43">
        <v>2</v>
      </c>
      <c r="C72" s="37" t="s">
        <v>154</v>
      </c>
      <c r="D72" s="38" t="s">
        <v>7</v>
      </c>
      <c r="E72" s="38">
        <v>1</v>
      </c>
      <c r="F72" s="76">
        <f>VLOOKUP(C72,UPL!B:E,4,0)</f>
        <v>0</v>
      </c>
      <c r="G72" s="76">
        <f t="shared" si="6"/>
        <v>0</v>
      </c>
    </row>
    <row r="73" spans="2:7" x14ac:dyDescent="0.25">
      <c r="B73" s="43">
        <v>2</v>
      </c>
      <c r="C73" s="37" t="s">
        <v>155</v>
      </c>
      <c r="D73" s="38" t="s">
        <v>7</v>
      </c>
      <c r="E73" s="38">
        <v>1</v>
      </c>
      <c r="F73" s="76">
        <f>VLOOKUP(C73,UPL!B:E,4,0)</f>
        <v>0</v>
      </c>
      <c r="G73" s="76">
        <f t="shared" si="6"/>
        <v>0</v>
      </c>
    </row>
    <row r="74" spans="2:7" ht="45" x14ac:dyDescent="0.25">
      <c r="B74" s="43">
        <v>3</v>
      </c>
      <c r="C74" s="37" t="s">
        <v>156</v>
      </c>
      <c r="D74" s="38" t="s">
        <v>7</v>
      </c>
      <c r="E74" s="38">
        <v>1</v>
      </c>
      <c r="F74" s="76">
        <f>VLOOKUP(C74,UPL!B:E,4,0)</f>
        <v>0</v>
      </c>
      <c r="G74" s="76">
        <f t="shared" si="6"/>
        <v>0</v>
      </c>
    </row>
    <row r="75" spans="2:7" x14ac:dyDescent="0.25">
      <c r="B75" s="43">
        <v>3</v>
      </c>
      <c r="C75" s="37" t="s">
        <v>157</v>
      </c>
      <c r="D75" s="38" t="s">
        <v>7</v>
      </c>
      <c r="E75" s="38">
        <v>1</v>
      </c>
      <c r="F75" s="76">
        <f>VLOOKUP(C75,UPL!B:E,4,0)</f>
        <v>0</v>
      </c>
      <c r="G75" s="76">
        <f t="shared" si="6"/>
        <v>0</v>
      </c>
    </row>
    <row r="76" spans="2:7" ht="45" x14ac:dyDescent="0.25">
      <c r="B76" s="43">
        <v>4</v>
      </c>
      <c r="C76" s="37" t="s">
        <v>158</v>
      </c>
      <c r="D76" s="38" t="s">
        <v>7</v>
      </c>
      <c r="E76" s="38">
        <v>2</v>
      </c>
      <c r="F76" s="76">
        <f>VLOOKUP(C76,UPL!B:E,4,0)</f>
        <v>0</v>
      </c>
      <c r="G76" s="76">
        <f t="shared" si="6"/>
        <v>0</v>
      </c>
    </row>
    <row r="77" spans="2:7" x14ac:dyDescent="0.25">
      <c r="B77" s="43">
        <v>4</v>
      </c>
      <c r="C77" s="37" t="s">
        <v>159</v>
      </c>
      <c r="D77" s="38" t="s">
        <v>7</v>
      </c>
      <c r="E77" s="38">
        <v>2</v>
      </c>
      <c r="F77" s="76">
        <f>VLOOKUP(C77,UPL!B:E,4,0)</f>
        <v>0</v>
      </c>
      <c r="G77" s="76">
        <f t="shared" si="6"/>
        <v>0</v>
      </c>
    </row>
    <row r="78" spans="2:7" ht="45" x14ac:dyDescent="0.25">
      <c r="B78" s="43">
        <v>5</v>
      </c>
      <c r="C78" s="37" t="s">
        <v>160</v>
      </c>
      <c r="D78" s="38" t="s">
        <v>7</v>
      </c>
      <c r="E78" s="38">
        <v>4</v>
      </c>
      <c r="F78" s="76">
        <f>VLOOKUP(C78,UPL!B:E,4,0)</f>
        <v>0</v>
      </c>
      <c r="G78" s="76">
        <f t="shared" si="6"/>
        <v>0</v>
      </c>
    </row>
    <row r="79" spans="2:7" ht="30" x14ac:dyDescent="0.25">
      <c r="B79" s="43">
        <v>5</v>
      </c>
      <c r="C79" s="37" t="s">
        <v>161</v>
      </c>
      <c r="D79" s="38" t="s">
        <v>7</v>
      </c>
      <c r="E79" s="38">
        <v>4</v>
      </c>
      <c r="F79" s="76">
        <f>VLOOKUP(C79,UPL!B:E,4,0)</f>
        <v>0</v>
      </c>
      <c r="G79" s="76">
        <f t="shared" si="6"/>
        <v>0</v>
      </c>
    </row>
    <row r="80" spans="2:7" ht="45" x14ac:dyDescent="0.25">
      <c r="B80" s="43">
        <v>6</v>
      </c>
      <c r="C80" s="37" t="s">
        <v>162</v>
      </c>
      <c r="D80" s="38" t="s">
        <v>7</v>
      </c>
      <c r="E80" s="38">
        <v>4</v>
      </c>
      <c r="F80" s="76">
        <f>VLOOKUP(C80,UPL!B:E,4,0)</f>
        <v>0</v>
      </c>
      <c r="G80" s="76">
        <f t="shared" si="6"/>
        <v>0</v>
      </c>
    </row>
    <row r="81" spans="2:7" ht="30" x14ac:dyDescent="0.25">
      <c r="B81" s="43">
        <v>6</v>
      </c>
      <c r="C81" s="37" t="s">
        <v>163</v>
      </c>
      <c r="D81" s="38" t="s">
        <v>7</v>
      </c>
      <c r="E81" s="38">
        <v>4</v>
      </c>
      <c r="F81" s="76">
        <f>VLOOKUP(C81,UPL!B:E,4,0)</f>
        <v>0</v>
      </c>
      <c r="G81" s="76">
        <f t="shared" si="6"/>
        <v>0</v>
      </c>
    </row>
    <row r="82" spans="2:7" ht="12.75" customHeight="1" x14ac:dyDescent="0.25">
      <c r="B82" s="43">
        <v>7</v>
      </c>
      <c r="C82" s="37" t="s">
        <v>55</v>
      </c>
      <c r="D82" s="38" t="s">
        <v>13</v>
      </c>
      <c r="E82" s="38">
        <v>6</v>
      </c>
      <c r="F82" s="76">
        <f>VLOOKUP(C82,UPL!B:E,4,0)</f>
        <v>0</v>
      </c>
      <c r="G82" s="76">
        <f t="shared" si="6"/>
        <v>0</v>
      </c>
    </row>
    <row r="83" spans="2:7" x14ac:dyDescent="0.25">
      <c r="B83" s="55"/>
      <c r="C83" s="41"/>
      <c r="D83" s="41"/>
      <c r="E83" s="41"/>
      <c r="F83" s="77"/>
      <c r="G83" s="77"/>
    </row>
    <row r="84" spans="2:7" x14ac:dyDescent="0.25">
      <c r="B84" s="70">
        <v>8</v>
      </c>
      <c r="C84" s="40" t="s">
        <v>144</v>
      </c>
      <c r="D84" s="40"/>
      <c r="E84" s="40"/>
      <c r="F84" s="75"/>
      <c r="G84" s="75"/>
    </row>
    <row r="85" spans="2:7" ht="30" x14ac:dyDescent="0.25">
      <c r="B85" s="43">
        <v>1</v>
      </c>
      <c r="C85" s="37" t="s">
        <v>68</v>
      </c>
      <c r="D85" s="38" t="s">
        <v>7</v>
      </c>
      <c r="E85" s="41">
        <v>4</v>
      </c>
      <c r="F85" s="76">
        <f>VLOOKUP(C85,UPL!B:E,4,0)</f>
        <v>0</v>
      </c>
      <c r="G85" s="76">
        <f t="shared" ref="G85:G92" si="7">F85*E85</f>
        <v>0</v>
      </c>
    </row>
    <row r="86" spans="2:7" x14ac:dyDescent="0.25">
      <c r="B86" s="43">
        <v>2</v>
      </c>
      <c r="C86" s="37" t="s">
        <v>21</v>
      </c>
      <c r="D86" s="38" t="s">
        <v>7</v>
      </c>
      <c r="E86" s="41">
        <v>2</v>
      </c>
      <c r="F86" s="76">
        <f>VLOOKUP(C86,UPL!B:E,4,0)</f>
        <v>0</v>
      </c>
      <c r="G86" s="76">
        <f t="shared" si="7"/>
        <v>0</v>
      </c>
    </row>
    <row r="87" spans="2:7" x14ac:dyDescent="0.25">
      <c r="B87" s="43">
        <v>3</v>
      </c>
      <c r="C87" s="37" t="s">
        <v>67</v>
      </c>
      <c r="D87" s="38" t="s">
        <v>13</v>
      </c>
      <c r="E87" s="41">
        <v>300</v>
      </c>
      <c r="F87" s="76">
        <f>VLOOKUP(C87,UPL!B:E,4,0)</f>
        <v>0</v>
      </c>
      <c r="G87" s="76">
        <f t="shared" si="7"/>
        <v>0</v>
      </c>
    </row>
    <row r="88" spans="2:7" x14ac:dyDescent="0.25">
      <c r="B88" s="43">
        <v>4</v>
      </c>
      <c r="C88" s="37" t="s">
        <v>65</v>
      </c>
      <c r="D88" s="38" t="s">
        <v>13</v>
      </c>
      <c r="E88" s="41">
        <v>150</v>
      </c>
      <c r="F88" s="76">
        <f>VLOOKUP(C88,UPL!B:E,4,0)</f>
        <v>0</v>
      </c>
      <c r="G88" s="76">
        <f t="shared" si="7"/>
        <v>0</v>
      </c>
    </row>
    <row r="89" spans="2:7" x14ac:dyDescent="0.25">
      <c r="B89" s="43">
        <v>5</v>
      </c>
      <c r="C89" s="37" t="s">
        <v>22</v>
      </c>
      <c r="D89" s="38" t="s">
        <v>7</v>
      </c>
      <c r="E89" s="41">
        <v>1</v>
      </c>
      <c r="F89" s="76">
        <f>VLOOKUP(C89,UPL!B:E,4,0)</f>
        <v>0</v>
      </c>
      <c r="G89" s="76">
        <f t="shared" si="7"/>
        <v>0</v>
      </c>
    </row>
    <row r="90" spans="2:7" x14ac:dyDescent="0.25">
      <c r="B90" s="43">
        <v>6</v>
      </c>
      <c r="C90" s="37" t="s">
        <v>64</v>
      </c>
      <c r="D90" s="38" t="s">
        <v>7</v>
      </c>
      <c r="E90" s="41">
        <v>12</v>
      </c>
      <c r="F90" s="76">
        <f>VLOOKUP(C90,UPL!B:E,4,0)</f>
        <v>0</v>
      </c>
      <c r="G90" s="76">
        <f t="shared" si="7"/>
        <v>0</v>
      </c>
    </row>
    <row r="91" spans="2:7" ht="30" x14ac:dyDescent="0.25">
      <c r="B91" s="43">
        <v>7</v>
      </c>
      <c r="C91" s="37" t="s">
        <v>66</v>
      </c>
      <c r="D91" s="38" t="s">
        <v>13</v>
      </c>
      <c r="E91" s="41">
        <v>300</v>
      </c>
      <c r="F91" s="76">
        <f>VLOOKUP(C91,UPL!B:E,4,0)</f>
        <v>0</v>
      </c>
      <c r="G91" s="76">
        <f t="shared" si="7"/>
        <v>0</v>
      </c>
    </row>
    <row r="92" spans="2:7" x14ac:dyDescent="0.25">
      <c r="B92" s="43">
        <v>8</v>
      </c>
      <c r="C92" s="42" t="s">
        <v>70</v>
      </c>
      <c r="D92" s="38" t="s">
        <v>7</v>
      </c>
      <c r="E92" s="43">
        <v>1</v>
      </c>
      <c r="F92" s="76">
        <f>VLOOKUP(C92,UPL!B:E,4,0)</f>
        <v>0</v>
      </c>
      <c r="G92" s="76">
        <f t="shared" si="7"/>
        <v>0</v>
      </c>
    </row>
    <row r="94" spans="2:7" ht="24.95" customHeight="1" x14ac:dyDescent="0.25">
      <c r="B94" s="55"/>
      <c r="C94" s="84" t="s">
        <v>57</v>
      </c>
      <c r="D94" s="41"/>
      <c r="E94" s="41"/>
      <c r="F94" s="77"/>
      <c r="G94" s="85">
        <f>SUM(G8:G92)</f>
        <v>0</v>
      </c>
    </row>
  </sheetData>
  <sheetProtection algorithmName="SHA-512" hashValue="9Ww8N3UjC1B6bIRF71UJnxw0IUPT3z/UCkv3tm9bLbzr0NG3YhE8IfunglN4F13COODbWXMSwcG+JS6G8TPPDA==" saltValue="s+29yy89yQoNYDVu/jCT3g==" spinCount="100000" sheet="1" objects="1" scenarios="1"/>
  <mergeCells count="3">
    <mergeCell ref="B1:C1"/>
    <mergeCell ref="B2:C2"/>
    <mergeCell ref="E5:G5"/>
  </mergeCells>
  <conditionalFormatting sqref="C64">
    <cfRule type="duplicateValues" dxfId="12" priority="3"/>
  </conditionalFormatting>
  <conditionalFormatting sqref="C20">
    <cfRule type="duplicateValues" dxfId="11" priority="2"/>
  </conditionalFormatting>
  <conditionalFormatting sqref="C55:C56">
    <cfRule type="duplicateValues" dxfId="10" priority="1"/>
  </conditionalFormatting>
  <pageMargins left="0.7" right="0.7" top="0.75" bottom="0.75" header="0.3" footer="0.3"/>
  <pageSetup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 tint="0.34998626667073579"/>
  </sheetPr>
  <dimension ref="B1:G32"/>
  <sheetViews>
    <sheetView zoomScaleNormal="100" workbookViewId="0">
      <selection activeCell="H18" sqref="H18"/>
    </sheetView>
  </sheetViews>
  <sheetFormatPr defaultRowHeight="15" x14ac:dyDescent="0.25"/>
  <cols>
    <col min="1" max="2" width="3.7109375" style="86" customWidth="1"/>
    <col min="3" max="3" width="50.7109375" style="86" customWidth="1"/>
    <col min="4" max="4" width="5.7109375" style="86" customWidth="1"/>
    <col min="5" max="5" width="11.7109375" style="86" customWidth="1"/>
    <col min="6" max="6" width="12.28515625" style="87" customWidth="1"/>
    <col min="7" max="7" width="12.5703125" style="87" customWidth="1"/>
    <col min="8" max="8" width="10.28515625" style="86" bestFit="1" customWidth="1"/>
    <col min="9" max="245" width="9.140625" style="86"/>
    <col min="246" max="246" width="5.7109375" style="86" customWidth="1"/>
    <col min="247" max="247" width="45.7109375" style="86" customWidth="1"/>
    <col min="248" max="249" width="6.7109375" style="86" customWidth="1"/>
    <col min="250" max="250" width="8.5703125" style="86" customWidth="1"/>
    <col min="251" max="251" width="10.7109375" style="86" customWidth="1"/>
    <col min="252" max="255" width="9.140625" style="86"/>
    <col min="256" max="256" width="9.5703125" style="86" bestFit="1" customWidth="1"/>
    <col min="257" max="257" width="11.28515625" style="86" bestFit="1" customWidth="1"/>
    <col min="258" max="258" width="10.28515625" style="86" bestFit="1" customWidth="1"/>
    <col min="259" max="259" width="11.28515625" style="86" bestFit="1" customWidth="1"/>
    <col min="260" max="260" width="9.140625" style="86"/>
    <col min="261" max="262" width="10.28515625" style="86" bestFit="1" customWidth="1"/>
    <col min="263" max="501" width="9.140625" style="86"/>
    <col min="502" max="502" width="5.7109375" style="86" customWidth="1"/>
    <col min="503" max="503" width="45.7109375" style="86" customWidth="1"/>
    <col min="504" max="505" width="6.7109375" style="86" customWidth="1"/>
    <col min="506" max="506" width="8.5703125" style="86" customWidth="1"/>
    <col min="507" max="507" width="10.7109375" style="86" customWidth="1"/>
    <col min="508" max="511" width="9.140625" style="86"/>
    <col min="512" max="512" width="9.5703125" style="86" bestFit="1" customWidth="1"/>
    <col min="513" max="513" width="11.28515625" style="86" bestFit="1" customWidth="1"/>
    <col min="514" max="514" width="10.28515625" style="86" bestFit="1" customWidth="1"/>
    <col min="515" max="515" width="11.28515625" style="86" bestFit="1" customWidth="1"/>
    <col min="516" max="516" width="9.140625" style="86"/>
    <col min="517" max="518" width="10.28515625" style="86" bestFit="1" customWidth="1"/>
    <col min="519" max="757" width="9.140625" style="86"/>
    <col min="758" max="758" width="5.7109375" style="86" customWidth="1"/>
    <col min="759" max="759" width="45.7109375" style="86" customWidth="1"/>
    <col min="760" max="761" width="6.7109375" style="86" customWidth="1"/>
    <col min="762" max="762" width="8.5703125" style="86" customWidth="1"/>
    <col min="763" max="763" width="10.7109375" style="86" customWidth="1"/>
    <col min="764" max="767" width="9.140625" style="86"/>
    <col min="768" max="768" width="9.5703125" style="86" bestFit="1" customWidth="1"/>
    <col min="769" max="769" width="11.28515625" style="86" bestFit="1" customWidth="1"/>
    <col min="770" max="770" width="10.28515625" style="86" bestFit="1" customWidth="1"/>
    <col min="771" max="771" width="11.28515625" style="86" bestFit="1" customWidth="1"/>
    <col min="772" max="772" width="9.140625" style="86"/>
    <col min="773" max="774" width="10.28515625" style="86" bestFit="1" customWidth="1"/>
    <col min="775" max="1013" width="9.140625" style="86"/>
    <col min="1014" max="1014" width="5.7109375" style="86" customWidth="1"/>
    <col min="1015" max="1015" width="45.7109375" style="86" customWidth="1"/>
    <col min="1016" max="1017" width="6.7109375" style="86" customWidth="1"/>
    <col min="1018" max="1018" width="8.5703125" style="86" customWidth="1"/>
    <col min="1019" max="1019" width="10.7109375" style="86" customWidth="1"/>
    <col min="1020" max="1023" width="9.140625" style="86"/>
    <col min="1024" max="1024" width="9.5703125" style="86" bestFit="1" customWidth="1"/>
    <col min="1025" max="1025" width="11.28515625" style="86" bestFit="1" customWidth="1"/>
    <col min="1026" max="1026" width="10.28515625" style="86" bestFit="1" customWidth="1"/>
    <col min="1027" max="1027" width="11.28515625" style="86" bestFit="1" customWidth="1"/>
    <col min="1028" max="1028" width="9.140625" style="86"/>
    <col min="1029" max="1030" width="10.28515625" style="86" bestFit="1" customWidth="1"/>
    <col min="1031" max="1269" width="9.140625" style="86"/>
    <col min="1270" max="1270" width="5.7109375" style="86" customWidth="1"/>
    <col min="1271" max="1271" width="45.7109375" style="86" customWidth="1"/>
    <col min="1272" max="1273" width="6.7109375" style="86" customWidth="1"/>
    <col min="1274" max="1274" width="8.5703125" style="86" customWidth="1"/>
    <col min="1275" max="1275" width="10.7109375" style="86" customWidth="1"/>
    <col min="1276" max="1279" width="9.140625" style="86"/>
    <col min="1280" max="1280" width="9.5703125" style="86" bestFit="1" customWidth="1"/>
    <col min="1281" max="1281" width="11.28515625" style="86" bestFit="1" customWidth="1"/>
    <col min="1282" max="1282" width="10.28515625" style="86" bestFit="1" customWidth="1"/>
    <col min="1283" max="1283" width="11.28515625" style="86" bestFit="1" customWidth="1"/>
    <col min="1284" max="1284" width="9.140625" style="86"/>
    <col min="1285" max="1286" width="10.28515625" style="86" bestFit="1" customWidth="1"/>
    <col min="1287" max="1525" width="9.140625" style="86"/>
    <col min="1526" max="1526" width="5.7109375" style="86" customWidth="1"/>
    <col min="1527" max="1527" width="45.7109375" style="86" customWidth="1"/>
    <col min="1528" max="1529" width="6.7109375" style="86" customWidth="1"/>
    <col min="1530" max="1530" width="8.5703125" style="86" customWidth="1"/>
    <col min="1531" max="1531" width="10.7109375" style="86" customWidth="1"/>
    <col min="1532" max="1535" width="9.140625" style="86"/>
    <col min="1536" max="1536" width="9.5703125" style="86" bestFit="1" customWidth="1"/>
    <col min="1537" max="1537" width="11.28515625" style="86" bestFit="1" customWidth="1"/>
    <col min="1538" max="1538" width="10.28515625" style="86" bestFit="1" customWidth="1"/>
    <col min="1539" max="1539" width="11.28515625" style="86" bestFit="1" customWidth="1"/>
    <col min="1540" max="1540" width="9.140625" style="86"/>
    <col min="1541" max="1542" width="10.28515625" style="86" bestFit="1" customWidth="1"/>
    <col min="1543" max="1781" width="9.140625" style="86"/>
    <col min="1782" max="1782" width="5.7109375" style="86" customWidth="1"/>
    <col min="1783" max="1783" width="45.7109375" style="86" customWidth="1"/>
    <col min="1784" max="1785" width="6.7109375" style="86" customWidth="1"/>
    <col min="1786" max="1786" width="8.5703125" style="86" customWidth="1"/>
    <col min="1787" max="1787" width="10.7109375" style="86" customWidth="1"/>
    <col min="1788" max="1791" width="9.140625" style="86"/>
    <col min="1792" max="1792" width="9.5703125" style="86" bestFit="1" customWidth="1"/>
    <col min="1793" max="1793" width="11.28515625" style="86" bestFit="1" customWidth="1"/>
    <col min="1794" max="1794" width="10.28515625" style="86" bestFit="1" customWidth="1"/>
    <col min="1795" max="1795" width="11.28515625" style="86" bestFit="1" customWidth="1"/>
    <col min="1796" max="1796" width="9.140625" style="86"/>
    <col min="1797" max="1798" width="10.28515625" style="86" bestFit="1" customWidth="1"/>
    <col min="1799" max="2037" width="9.140625" style="86"/>
    <col min="2038" max="2038" width="5.7109375" style="86" customWidth="1"/>
    <col min="2039" max="2039" width="45.7109375" style="86" customWidth="1"/>
    <col min="2040" max="2041" width="6.7109375" style="86" customWidth="1"/>
    <col min="2042" max="2042" width="8.5703125" style="86" customWidth="1"/>
    <col min="2043" max="2043" width="10.7109375" style="86" customWidth="1"/>
    <col min="2044" max="2047" width="9.140625" style="86"/>
    <col min="2048" max="2048" width="9.5703125" style="86" bestFit="1" customWidth="1"/>
    <col min="2049" max="2049" width="11.28515625" style="86" bestFit="1" customWidth="1"/>
    <col min="2050" max="2050" width="10.28515625" style="86" bestFit="1" customWidth="1"/>
    <col min="2051" max="2051" width="11.28515625" style="86" bestFit="1" customWidth="1"/>
    <col min="2052" max="2052" width="9.140625" style="86"/>
    <col min="2053" max="2054" width="10.28515625" style="86" bestFit="1" customWidth="1"/>
    <col min="2055" max="2293" width="9.140625" style="86"/>
    <col min="2294" max="2294" width="5.7109375" style="86" customWidth="1"/>
    <col min="2295" max="2295" width="45.7109375" style="86" customWidth="1"/>
    <col min="2296" max="2297" width="6.7109375" style="86" customWidth="1"/>
    <col min="2298" max="2298" width="8.5703125" style="86" customWidth="1"/>
    <col min="2299" max="2299" width="10.7109375" style="86" customWidth="1"/>
    <col min="2300" max="2303" width="9.140625" style="86"/>
    <col min="2304" max="2304" width="9.5703125" style="86" bestFit="1" customWidth="1"/>
    <col min="2305" max="2305" width="11.28515625" style="86" bestFit="1" customWidth="1"/>
    <col min="2306" max="2306" width="10.28515625" style="86" bestFit="1" customWidth="1"/>
    <col min="2307" max="2307" width="11.28515625" style="86" bestFit="1" customWidth="1"/>
    <col min="2308" max="2308" width="9.140625" style="86"/>
    <col min="2309" max="2310" width="10.28515625" style="86" bestFit="1" customWidth="1"/>
    <col min="2311" max="2549" width="9.140625" style="86"/>
    <col min="2550" max="2550" width="5.7109375" style="86" customWidth="1"/>
    <col min="2551" max="2551" width="45.7109375" style="86" customWidth="1"/>
    <col min="2552" max="2553" width="6.7109375" style="86" customWidth="1"/>
    <col min="2554" max="2554" width="8.5703125" style="86" customWidth="1"/>
    <col min="2555" max="2555" width="10.7109375" style="86" customWidth="1"/>
    <col min="2556" max="2559" width="9.140625" style="86"/>
    <col min="2560" max="2560" width="9.5703125" style="86" bestFit="1" customWidth="1"/>
    <col min="2561" max="2561" width="11.28515625" style="86" bestFit="1" customWidth="1"/>
    <col min="2562" max="2562" width="10.28515625" style="86" bestFit="1" customWidth="1"/>
    <col min="2563" max="2563" width="11.28515625" style="86" bestFit="1" customWidth="1"/>
    <col min="2564" max="2564" width="9.140625" style="86"/>
    <col min="2565" max="2566" width="10.28515625" style="86" bestFit="1" customWidth="1"/>
    <col min="2567" max="2805" width="9.140625" style="86"/>
    <col min="2806" max="2806" width="5.7109375" style="86" customWidth="1"/>
    <col min="2807" max="2807" width="45.7109375" style="86" customWidth="1"/>
    <col min="2808" max="2809" width="6.7109375" style="86" customWidth="1"/>
    <col min="2810" max="2810" width="8.5703125" style="86" customWidth="1"/>
    <col min="2811" max="2811" width="10.7109375" style="86" customWidth="1"/>
    <col min="2812" max="2815" width="9.140625" style="86"/>
    <col min="2816" max="2816" width="9.5703125" style="86" bestFit="1" customWidth="1"/>
    <col min="2817" max="2817" width="11.28515625" style="86" bestFit="1" customWidth="1"/>
    <col min="2818" max="2818" width="10.28515625" style="86" bestFit="1" customWidth="1"/>
    <col min="2819" max="2819" width="11.28515625" style="86" bestFit="1" customWidth="1"/>
    <col min="2820" max="2820" width="9.140625" style="86"/>
    <col min="2821" max="2822" width="10.28515625" style="86" bestFit="1" customWidth="1"/>
    <col min="2823" max="3061" width="9.140625" style="86"/>
    <col min="3062" max="3062" width="5.7109375" style="86" customWidth="1"/>
    <col min="3063" max="3063" width="45.7109375" style="86" customWidth="1"/>
    <col min="3064" max="3065" width="6.7109375" style="86" customWidth="1"/>
    <col min="3066" max="3066" width="8.5703125" style="86" customWidth="1"/>
    <col min="3067" max="3067" width="10.7109375" style="86" customWidth="1"/>
    <col min="3068" max="3071" width="9.140625" style="86"/>
    <col min="3072" max="3072" width="9.5703125" style="86" bestFit="1" customWidth="1"/>
    <col min="3073" max="3073" width="11.28515625" style="86" bestFit="1" customWidth="1"/>
    <col min="3074" max="3074" width="10.28515625" style="86" bestFit="1" customWidth="1"/>
    <col min="3075" max="3075" width="11.28515625" style="86" bestFit="1" customWidth="1"/>
    <col min="3076" max="3076" width="9.140625" style="86"/>
    <col min="3077" max="3078" width="10.28515625" style="86" bestFit="1" customWidth="1"/>
    <col min="3079" max="3317" width="9.140625" style="86"/>
    <col min="3318" max="3318" width="5.7109375" style="86" customWidth="1"/>
    <col min="3319" max="3319" width="45.7109375" style="86" customWidth="1"/>
    <col min="3320" max="3321" width="6.7109375" style="86" customWidth="1"/>
    <col min="3322" max="3322" width="8.5703125" style="86" customWidth="1"/>
    <col min="3323" max="3323" width="10.7109375" style="86" customWidth="1"/>
    <col min="3324" max="3327" width="9.140625" style="86"/>
    <col min="3328" max="3328" width="9.5703125" style="86" bestFit="1" customWidth="1"/>
    <col min="3329" max="3329" width="11.28515625" style="86" bestFit="1" customWidth="1"/>
    <col min="3330" max="3330" width="10.28515625" style="86" bestFit="1" customWidth="1"/>
    <col min="3331" max="3331" width="11.28515625" style="86" bestFit="1" customWidth="1"/>
    <col min="3332" max="3332" width="9.140625" style="86"/>
    <col min="3333" max="3334" width="10.28515625" style="86" bestFit="1" customWidth="1"/>
    <col min="3335" max="3573" width="9.140625" style="86"/>
    <col min="3574" max="3574" width="5.7109375" style="86" customWidth="1"/>
    <col min="3575" max="3575" width="45.7109375" style="86" customWidth="1"/>
    <col min="3576" max="3577" width="6.7109375" style="86" customWidth="1"/>
    <col min="3578" max="3578" width="8.5703125" style="86" customWidth="1"/>
    <col min="3579" max="3579" width="10.7109375" style="86" customWidth="1"/>
    <col min="3580" max="3583" width="9.140625" style="86"/>
    <col min="3584" max="3584" width="9.5703125" style="86" bestFit="1" customWidth="1"/>
    <col min="3585" max="3585" width="11.28515625" style="86" bestFit="1" customWidth="1"/>
    <col min="3586" max="3586" width="10.28515625" style="86" bestFit="1" customWidth="1"/>
    <col min="3587" max="3587" width="11.28515625" style="86" bestFit="1" customWidth="1"/>
    <col min="3588" max="3588" width="9.140625" style="86"/>
    <col min="3589" max="3590" width="10.28515625" style="86" bestFit="1" customWidth="1"/>
    <col min="3591" max="3829" width="9.140625" style="86"/>
    <col min="3830" max="3830" width="5.7109375" style="86" customWidth="1"/>
    <col min="3831" max="3831" width="45.7109375" style="86" customWidth="1"/>
    <col min="3832" max="3833" width="6.7109375" style="86" customWidth="1"/>
    <col min="3834" max="3834" width="8.5703125" style="86" customWidth="1"/>
    <col min="3835" max="3835" width="10.7109375" style="86" customWidth="1"/>
    <col min="3836" max="3839" width="9.140625" style="86"/>
    <col min="3840" max="3840" width="9.5703125" style="86" bestFit="1" customWidth="1"/>
    <col min="3841" max="3841" width="11.28515625" style="86" bestFit="1" customWidth="1"/>
    <col min="3842" max="3842" width="10.28515625" style="86" bestFit="1" customWidth="1"/>
    <col min="3843" max="3843" width="11.28515625" style="86" bestFit="1" customWidth="1"/>
    <col min="3844" max="3844" width="9.140625" style="86"/>
    <col min="3845" max="3846" width="10.28515625" style="86" bestFit="1" customWidth="1"/>
    <col min="3847" max="4085" width="9.140625" style="86"/>
    <col min="4086" max="4086" width="5.7109375" style="86" customWidth="1"/>
    <col min="4087" max="4087" width="45.7109375" style="86" customWidth="1"/>
    <col min="4088" max="4089" width="6.7109375" style="86" customWidth="1"/>
    <col min="4090" max="4090" width="8.5703125" style="86" customWidth="1"/>
    <col min="4091" max="4091" width="10.7109375" style="86" customWidth="1"/>
    <col min="4092" max="4095" width="9.140625" style="86"/>
    <col min="4096" max="4096" width="9.5703125" style="86" bestFit="1" customWidth="1"/>
    <col min="4097" max="4097" width="11.28515625" style="86" bestFit="1" customWidth="1"/>
    <col min="4098" max="4098" width="10.28515625" style="86" bestFit="1" customWidth="1"/>
    <col min="4099" max="4099" width="11.28515625" style="86" bestFit="1" customWidth="1"/>
    <col min="4100" max="4100" width="9.140625" style="86"/>
    <col min="4101" max="4102" width="10.28515625" style="86" bestFit="1" customWidth="1"/>
    <col min="4103" max="4341" width="9.140625" style="86"/>
    <col min="4342" max="4342" width="5.7109375" style="86" customWidth="1"/>
    <col min="4343" max="4343" width="45.7109375" style="86" customWidth="1"/>
    <col min="4344" max="4345" width="6.7109375" style="86" customWidth="1"/>
    <col min="4346" max="4346" width="8.5703125" style="86" customWidth="1"/>
    <col min="4347" max="4347" width="10.7109375" style="86" customWidth="1"/>
    <col min="4348" max="4351" width="9.140625" style="86"/>
    <col min="4352" max="4352" width="9.5703125" style="86" bestFit="1" customWidth="1"/>
    <col min="4353" max="4353" width="11.28515625" style="86" bestFit="1" customWidth="1"/>
    <col min="4354" max="4354" width="10.28515625" style="86" bestFit="1" customWidth="1"/>
    <col min="4355" max="4355" width="11.28515625" style="86" bestFit="1" customWidth="1"/>
    <col min="4356" max="4356" width="9.140625" style="86"/>
    <col min="4357" max="4358" width="10.28515625" style="86" bestFit="1" customWidth="1"/>
    <col min="4359" max="4597" width="9.140625" style="86"/>
    <col min="4598" max="4598" width="5.7109375" style="86" customWidth="1"/>
    <col min="4599" max="4599" width="45.7109375" style="86" customWidth="1"/>
    <col min="4600" max="4601" width="6.7109375" style="86" customWidth="1"/>
    <col min="4602" max="4602" width="8.5703125" style="86" customWidth="1"/>
    <col min="4603" max="4603" width="10.7109375" style="86" customWidth="1"/>
    <col min="4604" max="4607" width="9.140625" style="86"/>
    <col min="4608" max="4608" width="9.5703125" style="86" bestFit="1" customWidth="1"/>
    <col min="4609" max="4609" width="11.28515625" style="86" bestFit="1" customWidth="1"/>
    <col min="4610" max="4610" width="10.28515625" style="86" bestFit="1" customWidth="1"/>
    <col min="4611" max="4611" width="11.28515625" style="86" bestFit="1" customWidth="1"/>
    <col min="4612" max="4612" width="9.140625" style="86"/>
    <col min="4613" max="4614" width="10.28515625" style="86" bestFit="1" customWidth="1"/>
    <col min="4615" max="4853" width="9.140625" style="86"/>
    <col min="4854" max="4854" width="5.7109375" style="86" customWidth="1"/>
    <col min="4855" max="4855" width="45.7109375" style="86" customWidth="1"/>
    <col min="4856" max="4857" width="6.7109375" style="86" customWidth="1"/>
    <col min="4858" max="4858" width="8.5703125" style="86" customWidth="1"/>
    <col min="4859" max="4859" width="10.7109375" style="86" customWidth="1"/>
    <col min="4860" max="4863" width="9.140625" style="86"/>
    <col min="4864" max="4864" width="9.5703125" style="86" bestFit="1" customWidth="1"/>
    <col min="4865" max="4865" width="11.28515625" style="86" bestFit="1" customWidth="1"/>
    <col min="4866" max="4866" width="10.28515625" style="86" bestFit="1" customWidth="1"/>
    <col min="4867" max="4867" width="11.28515625" style="86" bestFit="1" customWidth="1"/>
    <col min="4868" max="4868" width="9.140625" style="86"/>
    <col min="4869" max="4870" width="10.28515625" style="86" bestFit="1" customWidth="1"/>
    <col min="4871" max="5109" width="9.140625" style="86"/>
    <col min="5110" max="5110" width="5.7109375" style="86" customWidth="1"/>
    <col min="5111" max="5111" width="45.7109375" style="86" customWidth="1"/>
    <col min="5112" max="5113" width="6.7109375" style="86" customWidth="1"/>
    <col min="5114" max="5114" width="8.5703125" style="86" customWidth="1"/>
    <col min="5115" max="5115" width="10.7109375" style="86" customWidth="1"/>
    <col min="5116" max="5119" width="9.140625" style="86"/>
    <col min="5120" max="5120" width="9.5703125" style="86" bestFit="1" customWidth="1"/>
    <col min="5121" max="5121" width="11.28515625" style="86" bestFit="1" customWidth="1"/>
    <col min="5122" max="5122" width="10.28515625" style="86" bestFit="1" customWidth="1"/>
    <col min="5123" max="5123" width="11.28515625" style="86" bestFit="1" customWidth="1"/>
    <col min="5124" max="5124" width="9.140625" style="86"/>
    <col min="5125" max="5126" width="10.28515625" style="86" bestFit="1" customWidth="1"/>
    <col min="5127" max="5365" width="9.140625" style="86"/>
    <col min="5366" max="5366" width="5.7109375" style="86" customWidth="1"/>
    <col min="5367" max="5367" width="45.7109375" style="86" customWidth="1"/>
    <col min="5368" max="5369" width="6.7109375" style="86" customWidth="1"/>
    <col min="5370" max="5370" width="8.5703125" style="86" customWidth="1"/>
    <col min="5371" max="5371" width="10.7109375" style="86" customWidth="1"/>
    <col min="5372" max="5375" width="9.140625" style="86"/>
    <col min="5376" max="5376" width="9.5703125" style="86" bestFit="1" customWidth="1"/>
    <col min="5377" max="5377" width="11.28515625" style="86" bestFit="1" customWidth="1"/>
    <col min="5378" max="5378" width="10.28515625" style="86" bestFit="1" customWidth="1"/>
    <col min="5379" max="5379" width="11.28515625" style="86" bestFit="1" customWidth="1"/>
    <col min="5380" max="5380" width="9.140625" style="86"/>
    <col min="5381" max="5382" width="10.28515625" style="86" bestFit="1" customWidth="1"/>
    <col min="5383" max="5621" width="9.140625" style="86"/>
    <col min="5622" max="5622" width="5.7109375" style="86" customWidth="1"/>
    <col min="5623" max="5623" width="45.7109375" style="86" customWidth="1"/>
    <col min="5624" max="5625" width="6.7109375" style="86" customWidth="1"/>
    <col min="5626" max="5626" width="8.5703125" style="86" customWidth="1"/>
    <col min="5627" max="5627" width="10.7109375" style="86" customWidth="1"/>
    <col min="5628" max="5631" width="9.140625" style="86"/>
    <col min="5632" max="5632" width="9.5703125" style="86" bestFit="1" customWidth="1"/>
    <col min="5633" max="5633" width="11.28515625" style="86" bestFit="1" customWidth="1"/>
    <col min="5634" max="5634" width="10.28515625" style="86" bestFit="1" customWidth="1"/>
    <col min="5635" max="5635" width="11.28515625" style="86" bestFit="1" customWidth="1"/>
    <col min="5636" max="5636" width="9.140625" style="86"/>
    <col min="5637" max="5638" width="10.28515625" style="86" bestFit="1" customWidth="1"/>
    <col min="5639" max="5877" width="9.140625" style="86"/>
    <col min="5878" max="5878" width="5.7109375" style="86" customWidth="1"/>
    <col min="5879" max="5879" width="45.7109375" style="86" customWidth="1"/>
    <col min="5880" max="5881" width="6.7109375" style="86" customWidth="1"/>
    <col min="5882" max="5882" width="8.5703125" style="86" customWidth="1"/>
    <col min="5883" max="5883" width="10.7109375" style="86" customWidth="1"/>
    <col min="5884" max="5887" width="9.140625" style="86"/>
    <col min="5888" max="5888" width="9.5703125" style="86" bestFit="1" customWidth="1"/>
    <col min="5889" max="5889" width="11.28515625" style="86" bestFit="1" customWidth="1"/>
    <col min="5890" max="5890" width="10.28515625" style="86" bestFit="1" customWidth="1"/>
    <col min="5891" max="5891" width="11.28515625" style="86" bestFit="1" customWidth="1"/>
    <col min="5892" max="5892" width="9.140625" style="86"/>
    <col min="5893" max="5894" width="10.28515625" style="86" bestFit="1" customWidth="1"/>
    <col min="5895" max="6133" width="9.140625" style="86"/>
    <col min="6134" max="6134" width="5.7109375" style="86" customWidth="1"/>
    <col min="6135" max="6135" width="45.7109375" style="86" customWidth="1"/>
    <col min="6136" max="6137" width="6.7109375" style="86" customWidth="1"/>
    <col min="6138" max="6138" width="8.5703125" style="86" customWidth="1"/>
    <col min="6139" max="6139" width="10.7109375" style="86" customWidth="1"/>
    <col min="6140" max="6143" width="9.140625" style="86"/>
    <col min="6144" max="6144" width="9.5703125" style="86" bestFit="1" customWidth="1"/>
    <col min="6145" max="6145" width="11.28515625" style="86" bestFit="1" customWidth="1"/>
    <col min="6146" max="6146" width="10.28515625" style="86" bestFit="1" customWidth="1"/>
    <col min="6147" max="6147" width="11.28515625" style="86" bestFit="1" customWidth="1"/>
    <col min="6148" max="6148" width="9.140625" style="86"/>
    <col min="6149" max="6150" width="10.28515625" style="86" bestFit="1" customWidth="1"/>
    <col min="6151" max="6389" width="9.140625" style="86"/>
    <col min="6390" max="6390" width="5.7109375" style="86" customWidth="1"/>
    <col min="6391" max="6391" width="45.7109375" style="86" customWidth="1"/>
    <col min="6392" max="6393" width="6.7109375" style="86" customWidth="1"/>
    <col min="6394" max="6394" width="8.5703125" style="86" customWidth="1"/>
    <col min="6395" max="6395" width="10.7109375" style="86" customWidth="1"/>
    <col min="6396" max="6399" width="9.140625" style="86"/>
    <col min="6400" max="6400" width="9.5703125" style="86" bestFit="1" customWidth="1"/>
    <col min="6401" max="6401" width="11.28515625" style="86" bestFit="1" customWidth="1"/>
    <col min="6402" max="6402" width="10.28515625" style="86" bestFit="1" customWidth="1"/>
    <col min="6403" max="6403" width="11.28515625" style="86" bestFit="1" customWidth="1"/>
    <col min="6404" max="6404" width="9.140625" style="86"/>
    <col min="6405" max="6406" width="10.28515625" style="86" bestFit="1" customWidth="1"/>
    <col min="6407" max="6645" width="9.140625" style="86"/>
    <col min="6646" max="6646" width="5.7109375" style="86" customWidth="1"/>
    <col min="6647" max="6647" width="45.7109375" style="86" customWidth="1"/>
    <col min="6648" max="6649" width="6.7109375" style="86" customWidth="1"/>
    <col min="6650" max="6650" width="8.5703125" style="86" customWidth="1"/>
    <col min="6651" max="6651" width="10.7109375" style="86" customWidth="1"/>
    <col min="6652" max="6655" width="9.140625" style="86"/>
    <col min="6656" max="6656" width="9.5703125" style="86" bestFit="1" customWidth="1"/>
    <col min="6657" max="6657" width="11.28515625" style="86" bestFit="1" customWidth="1"/>
    <col min="6658" max="6658" width="10.28515625" style="86" bestFit="1" customWidth="1"/>
    <col min="6659" max="6659" width="11.28515625" style="86" bestFit="1" customWidth="1"/>
    <col min="6660" max="6660" width="9.140625" style="86"/>
    <col min="6661" max="6662" width="10.28515625" style="86" bestFit="1" customWidth="1"/>
    <col min="6663" max="6901" width="9.140625" style="86"/>
    <col min="6902" max="6902" width="5.7109375" style="86" customWidth="1"/>
    <col min="6903" max="6903" width="45.7109375" style="86" customWidth="1"/>
    <col min="6904" max="6905" width="6.7109375" style="86" customWidth="1"/>
    <col min="6906" max="6906" width="8.5703125" style="86" customWidth="1"/>
    <col min="6907" max="6907" width="10.7109375" style="86" customWidth="1"/>
    <col min="6908" max="6911" width="9.140625" style="86"/>
    <col min="6912" max="6912" width="9.5703125" style="86" bestFit="1" customWidth="1"/>
    <col min="6913" max="6913" width="11.28515625" style="86" bestFit="1" customWidth="1"/>
    <col min="6914" max="6914" width="10.28515625" style="86" bestFit="1" customWidth="1"/>
    <col min="6915" max="6915" width="11.28515625" style="86" bestFit="1" customWidth="1"/>
    <col min="6916" max="6916" width="9.140625" style="86"/>
    <col min="6917" max="6918" width="10.28515625" style="86" bestFit="1" customWidth="1"/>
    <col min="6919" max="7157" width="9.140625" style="86"/>
    <col min="7158" max="7158" width="5.7109375" style="86" customWidth="1"/>
    <col min="7159" max="7159" width="45.7109375" style="86" customWidth="1"/>
    <col min="7160" max="7161" width="6.7109375" style="86" customWidth="1"/>
    <col min="7162" max="7162" width="8.5703125" style="86" customWidth="1"/>
    <col min="7163" max="7163" width="10.7109375" style="86" customWidth="1"/>
    <col min="7164" max="7167" width="9.140625" style="86"/>
    <col min="7168" max="7168" width="9.5703125" style="86" bestFit="1" customWidth="1"/>
    <col min="7169" max="7169" width="11.28515625" style="86" bestFit="1" customWidth="1"/>
    <col min="7170" max="7170" width="10.28515625" style="86" bestFit="1" customWidth="1"/>
    <col min="7171" max="7171" width="11.28515625" style="86" bestFit="1" customWidth="1"/>
    <col min="7172" max="7172" width="9.140625" style="86"/>
    <col min="7173" max="7174" width="10.28515625" style="86" bestFit="1" customWidth="1"/>
    <col min="7175" max="7413" width="9.140625" style="86"/>
    <col min="7414" max="7414" width="5.7109375" style="86" customWidth="1"/>
    <col min="7415" max="7415" width="45.7109375" style="86" customWidth="1"/>
    <col min="7416" max="7417" width="6.7109375" style="86" customWidth="1"/>
    <col min="7418" max="7418" width="8.5703125" style="86" customWidth="1"/>
    <col min="7419" max="7419" width="10.7109375" style="86" customWidth="1"/>
    <col min="7420" max="7423" width="9.140625" style="86"/>
    <col min="7424" max="7424" width="9.5703125" style="86" bestFit="1" customWidth="1"/>
    <col min="7425" max="7425" width="11.28515625" style="86" bestFit="1" customWidth="1"/>
    <col min="7426" max="7426" width="10.28515625" style="86" bestFit="1" customWidth="1"/>
    <col min="7427" max="7427" width="11.28515625" style="86" bestFit="1" customWidth="1"/>
    <col min="7428" max="7428" width="9.140625" style="86"/>
    <col min="7429" max="7430" width="10.28515625" style="86" bestFit="1" customWidth="1"/>
    <col min="7431" max="7669" width="9.140625" style="86"/>
    <col min="7670" max="7670" width="5.7109375" style="86" customWidth="1"/>
    <col min="7671" max="7671" width="45.7109375" style="86" customWidth="1"/>
    <col min="7672" max="7673" width="6.7109375" style="86" customWidth="1"/>
    <col min="7674" max="7674" width="8.5703125" style="86" customWidth="1"/>
    <col min="7675" max="7675" width="10.7109375" style="86" customWidth="1"/>
    <col min="7676" max="7679" width="9.140625" style="86"/>
    <col min="7680" max="7680" width="9.5703125" style="86" bestFit="1" customWidth="1"/>
    <col min="7681" max="7681" width="11.28515625" style="86" bestFit="1" customWidth="1"/>
    <col min="7682" max="7682" width="10.28515625" style="86" bestFit="1" customWidth="1"/>
    <col min="7683" max="7683" width="11.28515625" style="86" bestFit="1" customWidth="1"/>
    <col min="7684" max="7684" width="9.140625" style="86"/>
    <col min="7685" max="7686" width="10.28515625" style="86" bestFit="1" customWidth="1"/>
    <col min="7687" max="7925" width="9.140625" style="86"/>
    <col min="7926" max="7926" width="5.7109375" style="86" customWidth="1"/>
    <col min="7927" max="7927" width="45.7109375" style="86" customWidth="1"/>
    <col min="7928" max="7929" width="6.7109375" style="86" customWidth="1"/>
    <col min="7930" max="7930" width="8.5703125" style="86" customWidth="1"/>
    <col min="7931" max="7931" width="10.7109375" style="86" customWidth="1"/>
    <col min="7932" max="7935" width="9.140625" style="86"/>
    <col min="7936" max="7936" width="9.5703125" style="86" bestFit="1" customWidth="1"/>
    <col min="7937" max="7937" width="11.28515625" style="86" bestFit="1" customWidth="1"/>
    <col min="7938" max="7938" width="10.28515625" style="86" bestFit="1" customWidth="1"/>
    <col min="7939" max="7939" width="11.28515625" style="86" bestFit="1" customWidth="1"/>
    <col min="7940" max="7940" width="9.140625" style="86"/>
    <col min="7941" max="7942" width="10.28515625" style="86" bestFit="1" customWidth="1"/>
    <col min="7943" max="8181" width="9.140625" style="86"/>
    <col min="8182" max="8182" width="5.7109375" style="86" customWidth="1"/>
    <col min="8183" max="8183" width="45.7109375" style="86" customWidth="1"/>
    <col min="8184" max="8185" width="6.7109375" style="86" customWidth="1"/>
    <col min="8186" max="8186" width="8.5703125" style="86" customWidth="1"/>
    <col min="8187" max="8187" width="10.7109375" style="86" customWidth="1"/>
    <col min="8188" max="8191" width="9.140625" style="86"/>
    <col min="8192" max="8192" width="9.5703125" style="86" bestFit="1" customWidth="1"/>
    <col min="8193" max="8193" width="11.28515625" style="86" bestFit="1" customWidth="1"/>
    <col min="8194" max="8194" width="10.28515625" style="86" bestFit="1" customWidth="1"/>
    <col min="8195" max="8195" width="11.28515625" style="86" bestFit="1" customWidth="1"/>
    <col min="8196" max="8196" width="9.140625" style="86"/>
    <col min="8197" max="8198" width="10.28515625" style="86" bestFit="1" customWidth="1"/>
    <col min="8199" max="8437" width="9.140625" style="86"/>
    <col min="8438" max="8438" width="5.7109375" style="86" customWidth="1"/>
    <col min="8439" max="8439" width="45.7109375" style="86" customWidth="1"/>
    <col min="8440" max="8441" width="6.7109375" style="86" customWidth="1"/>
    <col min="8442" max="8442" width="8.5703125" style="86" customWidth="1"/>
    <col min="8443" max="8443" width="10.7109375" style="86" customWidth="1"/>
    <col min="8444" max="8447" width="9.140625" style="86"/>
    <col min="8448" max="8448" width="9.5703125" style="86" bestFit="1" customWidth="1"/>
    <col min="8449" max="8449" width="11.28515625" style="86" bestFit="1" customWidth="1"/>
    <col min="8450" max="8450" width="10.28515625" style="86" bestFit="1" customWidth="1"/>
    <col min="8451" max="8451" width="11.28515625" style="86" bestFit="1" customWidth="1"/>
    <col min="8452" max="8452" width="9.140625" style="86"/>
    <col min="8453" max="8454" width="10.28515625" style="86" bestFit="1" customWidth="1"/>
    <col min="8455" max="8693" width="9.140625" style="86"/>
    <col min="8694" max="8694" width="5.7109375" style="86" customWidth="1"/>
    <col min="8695" max="8695" width="45.7109375" style="86" customWidth="1"/>
    <col min="8696" max="8697" width="6.7109375" style="86" customWidth="1"/>
    <col min="8698" max="8698" width="8.5703125" style="86" customWidth="1"/>
    <col min="8699" max="8699" width="10.7109375" style="86" customWidth="1"/>
    <col min="8700" max="8703" width="9.140625" style="86"/>
    <col min="8704" max="8704" width="9.5703125" style="86" bestFit="1" customWidth="1"/>
    <col min="8705" max="8705" width="11.28515625" style="86" bestFit="1" customWidth="1"/>
    <col min="8706" max="8706" width="10.28515625" style="86" bestFit="1" customWidth="1"/>
    <col min="8707" max="8707" width="11.28515625" style="86" bestFit="1" customWidth="1"/>
    <col min="8708" max="8708" width="9.140625" style="86"/>
    <col min="8709" max="8710" width="10.28515625" style="86" bestFit="1" customWidth="1"/>
    <col min="8711" max="8949" width="9.140625" style="86"/>
    <col min="8950" max="8950" width="5.7109375" style="86" customWidth="1"/>
    <col min="8951" max="8951" width="45.7109375" style="86" customWidth="1"/>
    <col min="8952" max="8953" width="6.7109375" style="86" customWidth="1"/>
    <col min="8954" max="8954" width="8.5703125" style="86" customWidth="1"/>
    <col min="8955" max="8955" width="10.7109375" style="86" customWidth="1"/>
    <col min="8956" max="8959" width="9.140625" style="86"/>
    <col min="8960" max="8960" width="9.5703125" style="86" bestFit="1" customWidth="1"/>
    <col min="8961" max="8961" width="11.28515625" style="86" bestFit="1" customWidth="1"/>
    <col min="8962" max="8962" width="10.28515625" style="86" bestFit="1" customWidth="1"/>
    <col min="8963" max="8963" width="11.28515625" style="86" bestFit="1" customWidth="1"/>
    <col min="8964" max="8964" width="9.140625" style="86"/>
    <col min="8965" max="8966" width="10.28515625" style="86" bestFit="1" customWidth="1"/>
    <col min="8967" max="9205" width="9.140625" style="86"/>
    <col min="9206" max="9206" width="5.7109375" style="86" customWidth="1"/>
    <col min="9207" max="9207" width="45.7109375" style="86" customWidth="1"/>
    <col min="9208" max="9209" width="6.7109375" style="86" customWidth="1"/>
    <col min="9210" max="9210" width="8.5703125" style="86" customWidth="1"/>
    <col min="9211" max="9211" width="10.7109375" style="86" customWidth="1"/>
    <col min="9212" max="9215" width="9.140625" style="86"/>
    <col min="9216" max="9216" width="9.5703125" style="86" bestFit="1" customWidth="1"/>
    <col min="9217" max="9217" width="11.28515625" style="86" bestFit="1" customWidth="1"/>
    <col min="9218" max="9218" width="10.28515625" style="86" bestFit="1" customWidth="1"/>
    <col min="9219" max="9219" width="11.28515625" style="86" bestFit="1" customWidth="1"/>
    <col min="9220" max="9220" width="9.140625" style="86"/>
    <col min="9221" max="9222" width="10.28515625" style="86" bestFit="1" customWidth="1"/>
    <col min="9223" max="9461" width="9.140625" style="86"/>
    <col min="9462" max="9462" width="5.7109375" style="86" customWidth="1"/>
    <col min="9463" max="9463" width="45.7109375" style="86" customWidth="1"/>
    <col min="9464" max="9465" width="6.7109375" style="86" customWidth="1"/>
    <col min="9466" max="9466" width="8.5703125" style="86" customWidth="1"/>
    <col min="9467" max="9467" width="10.7109375" style="86" customWidth="1"/>
    <col min="9468" max="9471" width="9.140625" style="86"/>
    <col min="9472" max="9472" width="9.5703125" style="86" bestFit="1" customWidth="1"/>
    <col min="9473" max="9473" width="11.28515625" style="86" bestFit="1" customWidth="1"/>
    <col min="9474" max="9474" width="10.28515625" style="86" bestFit="1" customWidth="1"/>
    <col min="9475" max="9475" width="11.28515625" style="86" bestFit="1" customWidth="1"/>
    <col min="9476" max="9476" width="9.140625" style="86"/>
    <col min="9477" max="9478" width="10.28515625" style="86" bestFit="1" customWidth="1"/>
    <col min="9479" max="9717" width="9.140625" style="86"/>
    <col min="9718" max="9718" width="5.7109375" style="86" customWidth="1"/>
    <col min="9719" max="9719" width="45.7109375" style="86" customWidth="1"/>
    <col min="9720" max="9721" width="6.7109375" style="86" customWidth="1"/>
    <col min="9722" max="9722" width="8.5703125" style="86" customWidth="1"/>
    <col min="9723" max="9723" width="10.7109375" style="86" customWidth="1"/>
    <col min="9724" max="9727" width="9.140625" style="86"/>
    <col min="9728" max="9728" width="9.5703125" style="86" bestFit="1" customWidth="1"/>
    <col min="9729" max="9729" width="11.28515625" style="86" bestFit="1" customWidth="1"/>
    <col min="9730" max="9730" width="10.28515625" style="86" bestFit="1" customWidth="1"/>
    <col min="9731" max="9731" width="11.28515625" style="86" bestFit="1" customWidth="1"/>
    <col min="9732" max="9732" width="9.140625" style="86"/>
    <col min="9733" max="9734" width="10.28515625" style="86" bestFit="1" customWidth="1"/>
    <col min="9735" max="9973" width="9.140625" style="86"/>
    <col min="9974" max="9974" width="5.7109375" style="86" customWidth="1"/>
    <col min="9975" max="9975" width="45.7109375" style="86" customWidth="1"/>
    <col min="9976" max="9977" width="6.7109375" style="86" customWidth="1"/>
    <col min="9978" max="9978" width="8.5703125" style="86" customWidth="1"/>
    <col min="9979" max="9979" width="10.7109375" style="86" customWidth="1"/>
    <col min="9980" max="9983" width="9.140625" style="86"/>
    <col min="9984" max="9984" width="9.5703125" style="86" bestFit="1" customWidth="1"/>
    <col min="9985" max="9985" width="11.28515625" style="86" bestFit="1" customWidth="1"/>
    <col min="9986" max="9986" width="10.28515625" style="86" bestFit="1" customWidth="1"/>
    <col min="9987" max="9987" width="11.28515625" style="86" bestFit="1" customWidth="1"/>
    <col min="9988" max="9988" width="9.140625" style="86"/>
    <col min="9989" max="9990" width="10.28515625" style="86" bestFit="1" customWidth="1"/>
    <col min="9991" max="10229" width="9.140625" style="86"/>
    <col min="10230" max="10230" width="5.7109375" style="86" customWidth="1"/>
    <col min="10231" max="10231" width="45.7109375" style="86" customWidth="1"/>
    <col min="10232" max="10233" width="6.7109375" style="86" customWidth="1"/>
    <col min="10234" max="10234" width="8.5703125" style="86" customWidth="1"/>
    <col min="10235" max="10235" width="10.7109375" style="86" customWidth="1"/>
    <col min="10236" max="10239" width="9.140625" style="86"/>
    <col min="10240" max="10240" width="9.5703125" style="86" bestFit="1" customWidth="1"/>
    <col min="10241" max="10241" width="11.28515625" style="86" bestFit="1" customWidth="1"/>
    <col min="10242" max="10242" width="10.28515625" style="86" bestFit="1" customWidth="1"/>
    <col min="10243" max="10243" width="11.28515625" style="86" bestFit="1" customWidth="1"/>
    <col min="10244" max="10244" width="9.140625" style="86"/>
    <col min="10245" max="10246" width="10.28515625" style="86" bestFit="1" customWidth="1"/>
    <col min="10247" max="10485" width="9.140625" style="86"/>
    <col min="10486" max="10486" width="5.7109375" style="86" customWidth="1"/>
    <col min="10487" max="10487" width="45.7109375" style="86" customWidth="1"/>
    <col min="10488" max="10489" width="6.7109375" style="86" customWidth="1"/>
    <col min="10490" max="10490" width="8.5703125" style="86" customWidth="1"/>
    <col min="10491" max="10491" width="10.7109375" style="86" customWidth="1"/>
    <col min="10492" max="10495" width="9.140625" style="86"/>
    <col min="10496" max="10496" width="9.5703125" style="86" bestFit="1" customWidth="1"/>
    <col min="10497" max="10497" width="11.28515625" style="86" bestFit="1" customWidth="1"/>
    <col min="10498" max="10498" width="10.28515625" style="86" bestFit="1" customWidth="1"/>
    <col min="10499" max="10499" width="11.28515625" style="86" bestFit="1" customWidth="1"/>
    <col min="10500" max="10500" width="9.140625" style="86"/>
    <col min="10501" max="10502" width="10.28515625" style="86" bestFit="1" customWidth="1"/>
    <col min="10503" max="10741" width="9.140625" style="86"/>
    <col min="10742" max="10742" width="5.7109375" style="86" customWidth="1"/>
    <col min="10743" max="10743" width="45.7109375" style="86" customWidth="1"/>
    <col min="10744" max="10745" width="6.7109375" style="86" customWidth="1"/>
    <col min="10746" max="10746" width="8.5703125" style="86" customWidth="1"/>
    <col min="10747" max="10747" width="10.7109375" style="86" customWidth="1"/>
    <col min="10748" max="10751" width="9.140625" style="86"/>
    <col min="10752" max="10752" width="9.5703125" style="86" bestFit="1" customWidth="1"/>
    <col min="10753" max="10753" width="11.28515625" style="86" bestFit="1" customWidth="1"/>
    <col min="10754" max="10754" width="10.28515625" style="86" bestFit="1" customWidth="1"/>
    <col min="10755" max="10755" width="11.28515625" style="86" bestFit="1" customWidth="1"/>
    <col min="10756" max="10756" width="9.140625" style="86"/>
    <col min="10757" max="10758" width="10.28515625" style="86" bestFit="1" customWidth="1"/>
    <col min="10759" max="10997" width="9.140625" style="86"/>
    <col min="10998" max="10998" width="5.7109375" style="86" customWidth="1"/>
    <col min="10999" max="10999" width="45.7109375" style="86" customWidth="1"/>
    <col min="11000" max="11001" width="6.7109375" style="86" customWidth="1"/>
    <col min="11002" max="11002" width="8.5703125" style="86" customWidth="1"/>
    <col min="11003" max="11003" width="10.7109375" style="86" customWidth="1"/>
    <col min="11004" max="11007" width="9.140625" style="86"/>
    <col min="11008" max="11008" width="9.5703125" style="86" bestFit="1" customWidth="1"/>
    <col min="11009" max="11009" width="11.28515625" style="86" bestFit="1" customWidth="1"/>
    <col min="11010" max="11010" width="10.28515625" style="86" bestFit="1" customWidth="1"/>
    <col min="11011" max="11011" width="11.28515625" style="86" bestFit="1" customWidth="1"/>
    <col min="11012" max="11012" width="9.140625" style="86"/>
    <col min="11013" max="11014" width="10.28515625" style="86" bestFit="1" customWidth="1"/>
    <col min="11015" max="11253" width="9.140625" style="86"/>
    <col min="11254" max="11254" width="5.7109375" style="86" customWidth="1"/>
    <col min="11255" max="11255" width="45.7109375" style="86" customWidth="1"/>
    <col min="11256" max="11257" width="6.7109375" style="86" customWidth="1"/>
    <col min="11258" max="11258" width="8.5703125" style="86" customWidth="1"/>
    <col min="11259" max="11259" width="10.7109375" style="86" customWidth="1"/>
    <col min="11260" max="11263" width="9.140625" style="86"/>
    <col min="11264" max="11264" width="9.5703125" style="86" bestFit="1" customWidth="1"/>
    <col min="11265" max="11265" width="11.28515625" style="86" bestFit="1" customWidth="1"/>
    <col min="11266" max="11266" width="10.28515625" style="86" bestFit="1" customWidth="1"/>
    <col min="11267" max="11267" width="11.28515625" style="86" bestFit="1" customWidth="1"/>
    <col min="11268" max="11268" width="9.140625" style="86"/>
    <col min="11269" max="11270" width="10.28515625" style="86" bestFit="1" customWidth="1"/>
    <col min="11271" max="11509" width="9.140625" style="86"/>
    <col min="11510" max="11510" width="5.7109375" style="86" customWidth="1"/>
    <col min="11511" max="11511" width="45.7109375" style="86" customWidth="1"/>
    <col min="11512" max="11513" width="6.7109375" style="86" customWidth="1"/>
    <col min="11514" max="11514" width="8.5703125" style="86" customWidth="1"/>
    <col min="11515" max="11515" width="10.7109375" style="86" customWidth="1"/>
    <col min="11516" max="11519" width="9.140625" style="86"/>
    <col min="11520" max="11520" width="9.5703125" style="86" bestFit="1" customWidth="1"/>
    <col min="11521" max="11521" width="11.28515625" style="86" bestFit="1" customWidth="1"/>
    <col min="11522" max="11522" width="10.28515625" style="86" bestFit="1" customWidth="1"/>
    <col min="11523" max="11523" width="11.28515625" style="86" bestFit="1" customWidth="1"/>
    <col min="11524" max="11524" width="9.140625" style="86"/>
    <col min="11525" max="11526" width="10.28515625" style="86" bestFit="1" customWidth="1"/>
    <col min="11527" max="11765" width="9.140625" style="86"/>
    <col min="11766" max="11766" width="5.7109375" style="86" customWidth="1"/>
    <col min="11767" max="11767" width="45.7109375" style="86" customWidth="1"/>
    <col min="11768" max="11769" width="6.7109375" style="86" customWidth="1"/>
    <col min="11770" max="11770" width="8.5703125" style="86" customWidth="1"/>
    <col min="11771" max="11771" width="10.7109375" style="86" customWidth="1"/>
    <col min="11772" max="11775" width="9.140625" style="86"/>
    <col min="11776" max="11776" width="9.5703125" style="86" bestFit="1" customWidth="1"/>
    <col min="11777" max="11777" width="11.28515625" style="86" bestFit="1" customWidth="1"/>
    <col min="11778" max="11778" width="10.28515625" style="86" bestFit="1" customWidth="1"/>
    <col min="11779" max="11779" width="11.28515625" style="86" bestFit="1" customWidth="1"/>
    <col min="11780" max="11780" width="9.140625" style="86"/>
    <col min="11781" max="11782" width="10.28515625" style="86" bestFit="1" customWidth="1"/>
    <col min="11783" max="12021" width="9.140625" style="86"/>
    <col min="12022" max="12022" width="5.7109375" style="86" customWidth="1"/>
    <col min="12023" max="12023" width="45.7109375" style="86" customWidth="1"/>
    <col min="12024" max="12025" width="6.7109375" style="86" customWidth="1"/>
    <col min="12026" max="12026" width="8.5703125" style="86" customWidth="1"/>
    <col min="12027" max="12027" width="10.7109375" style="86" customWidth="1"/>
    <col min="12028" max="12031" width="9.140625" style="86"/>
    <col min="12032" max="12032" width="9.5703125" style="86" bestFit="1" customWidth="1"/>
    <col min="12033" max="12033" width="11.28515625" style="86" bestFit="1" customWidth="1"/>
    <col min="12034" max="12034" width="10.28515625" style="86" bestFit="1" customWidth="1"/>
    <col min="12035" max="12035" width="11.28515625" style="86" bestFit="1" customWidth="1"/>
    <col min="12036" max="12036" width="9.140625" style="86"/>
    <col min="12037" max="12038" width="10.28515625" style="86" bestFit="1" customWidth="1"/>
    <col min="12039" max="12277" width="9.140625" style="86"/>
    <col min="12278" max="12278" width="5.7109375" style="86" customWidth="1"/>
    <col min="12279" max="12279" width="45.7109375" style="86" customWidth="1"/>
    <col min="12280" max="12281" width="6.7109375" style="86" customWidth="1"/>
    <col min="12282" max="12282" width="8.5703125" style="86" customWidth="1"/>
    <col min="12283" max="12283" width="10.7109375" style="86" customWidth="1"/>
    <col min="12284" max="12287" width="9.140625" style="86"/>
    <col min="12288" max="12288" width="9.5703125" style="86" bestFit="1" customWidth="1"/>
    <col min="12289" max="12289" width="11.28515625" style="86" bestFit="1" customWidth="1"/>
    <col min="12290" max="12290" width="10.28515625" style="86" bestFit="1" customWidth="1"/>
    <col min="12291" max="12291" width="11.28515625" style="86" bestFit="1" customWidth="1"/>
    <col min="12292" max="12292" width="9.140625" style="86"/>
    <col min="12293" max="12294" width="10.28515625" style="86" bestFit="1" customWidth="1"/>
    <col min="12295" max="12533" width="9.140625" style="86"/>
    <col min="12534" max="12534" width="5.7109375" style="86" customWidth="1"/>
    <col min="12535" max="12535" width="45.7109375" style="86" customWidth="1"/>
    <col min="12536" max="12537" width="6.7109375" style="86" customWidth="1"/>
    <col min="12538" max="12538" width="8.5703125" style="86" customWidth="1"/>
    <col min="12539" max="12539" width="10.7109375" style="86" customWidth="1"/>
    <col min="12540" max="12543" width="9.140625" style="86"/>
    <col min="12544" max="12544" width="9.5703125" style="86" bestFit="1" customWidth="1"/>
    <col min="12545" max="12545" width="11.28515625" style="86" bestFit="1" customWidth="1"/>
    <col min="12546" max="12546" width="10.28515625" style="86" bestFit="1" customWidth="1"/>
    <col min="12547" max="12547" width="11.28515625" style="86" bestFit="1" customWidth="1"/>
    <col min="12548" max="12548" width="9.140625" style="86"/>
    <col min="12549" max="12550" width="10.28515625" style="86" bestFit="1" customWidth="1"/>
    <col min="12551" max="12789" width="9.140625" style="86"/>
    <col min="12790" max="12790" width="5.7109375" style="86" customWidth="1"/>
    <col min="12791" max="12791" width="45.7109375" style="86" customWidth="1"/>
    <col min="12792" max="12793" width="6.7109375" style="86" customWidth="1"/>
    <col min="12794" max="12794" width="8.5703125" style="86" customWidth="1"/>
    <col min="12795" max="12795" width="10.7109375" style="86" customWidth="1"/>
    <col min="12796" max="12799" width="9.140625" style="86"/>
    <col min="12800" max="12800" width="9.5703125" style="86" bestFit="1" customWidth="1"/>
    <col min="12801" max="12801" width="11.28515625" style="86" bestFit="1" customWidth="1"/>
    <col min="12802" max="12802" width="10.28515625" style="86" bestFit="1" customWidth="1"/>
    <col min="12803" max="12803" width="11.28515625" style="86" bestFit="1" customWidth="1"/>
    <col min="12804" max="12804" width="9.140625" style="86"/>
    <col min="12805" max="12806" width="10.28515625" style="86" bestFit="1" customWidth="1"/>
    <col min="12807" max="13045" width="9.140625" style="86"/>
    <col min="13046" max="13046" width="5.7109375" style="86" customWidth="1"/>
    <col min="13047" max="13047" width="45.7109375" style="86" customWidth="1"/>
    <col min="13048" max="13049" width="6.7109375" style="86" customWidth="1"/>
    <col min="13050" max="13050" width="8.5703125" style="86" customWidth="1"/>
    <col min="13051" max="13051" width="10.7109375" style="86" customWidth="1"/>
    <col min="13052" max="13055" width="9.140625" style="86"/>
    <col min="13056" max="13056" width="9.5703125" style="86" bestFit="1" customWidth="1"/>
    <col min="13057" max="13057" width="11.28515625" style="86" bestFit="1" customWidth="1"/>
    <col min="13058" max="13058" width="10.28515625" style="86" bestFit="1" customWidth="1"/>
    <col min="13059" max="13059" width="11.28515625" style="86" bestFit="1" customWidth="1"/>
    <col min="13060" max="13060" width="9.140625" style="86"/>
    <col min="13061" max="13062" width="10.28515625" style="86" bestFit="1" customWidth="1"/>
    <col min="13063" max="13301" width="9.140625" style="86"/>
    <col min="13302" max="13302" width="5.7109375" style="86" customWidth="1"/>
    <col min="13303" max="13303" width="45.7109375" style="86" customWidth="1"/>
    <col min="13304" max="13305" width="6.7109375" style="86" customWidth="1"/>
    <col min="13306" max="13306" width="8.5703125" style="86" customWidth="1"/>
    <col min="13307" max="13307" width="10.7109375" style="86" customWidth="1"/>
    <col min="13308" max="13311" width="9.140625" style="86"/>
    <col min="13312" max="13312" width="9.5703125" style="86" bestFit="1" customWidth="1"/>
    <col min="13313" max="13313" width="11.28515625" style="86" bestFit="1" customWidth="1"/>
    <col min="13314" max="13314" width="10.28515625" style="86" bestFit="1" customWidth="1"/>
    <col min="13315" max="13315" width="11.28515625" style="86" bestFit="1" customWidth="1"/>
    <col min="13316" max="13316" width="9.140625" style="86"/>
    <col min="13317" max="13318" width="10.28515625" style="86" bestFit="1" customWidth="1"/>
    <col min="13319" max="13557" width="9.140625" style="86"/>
    <col min="13558" max="13558" width="5.7109375" style="86" customWidth="1"/>
    <col min="13559" max="13559" width="45.7109375" style="86" customWidth="1"/>
    <col min="13560" max="13561" width="6.7109375" style="86" customWidth="1"/>
    <col min="13562" max="13562" width="8.5703125" style="86" customWidth="1"/>
    <col min="13563" max="13563" width="10.7109375" style="86" customWidth="1"/>
    <col min="13564" max="13567" width="9.140625" style="86"/>
    <col min="13568" max="13568" width="9.5703125" style="86" bestFit="1" customWidth="1"/>
    <col min="13569" max="13569" width="11.28515625" style="86" bestFit="1" customWidth="1"/>
    <col min="13570" max="13570" width="10.28515625" style="86" bestFit="1" customWidth="1"/>
    <col min="13571" max="13571" width="11.28515625" style="86" bestFit="1" customWidth="1"/>
    <col min="13572" max="13572" width="9.140625" style="86"/>
    <col min="13573" max="13574" width="10.28515625" style="86" bestFit="1" customWidth="1"/>
    <col min="13575" max="13813" width="9.140625" style="86"/>
    <col min="13814" max="13814" width="5.7109375" style="86" customWidth="1"/>
    <col min="13815" max="13815" width="45.7109375" style="86" customWidth="1"/>
    <col min="13816" max="13817" width="6.7109375" style="86" customWidth="1"/>
    <col min="13818" max="13818" width="8.5703125" style="86" customWidth="1"/>
    <col min="13819" max="13819" width="10.7109375" style="86" customWidth="1"/>
    <col min="13820" max="13823" width="9.140625" style="86"/>
    <col min="13824" max="13824" width="9.5703125" style="86" bestFit="1" customWidth="1"/>
    <col min="13825" max="13825" width="11.28515625" style="86" bestFit="1" customWidth="1"/>
    <col min="13826" max="13826" width="10.28515625" style="86" bestFit="1" customWidth="1"/>
    <col min="13827" max="13827" width="11.28515625" style="86" bestFit="1" customWidth="1"/>
    <col min="13828" max="13828" width="9.140625" style="86"/>
    <col min="13829" max="13830" width="10.28515625" style="86" bestFit="1" customWidth="1"/>
    <col min="13831" max="14069" width="9.140625" style="86"/>
    <col min="14070" max="14070" width="5.7109375" style="86" customWidth="1"/>
    <col min="14071" max="14071" width="45.7109375" style="86" customWidth="1"/>
    <col min="14072" max="14073" width="6.7109375" style="86" customWidth="1"/>
    <col min="14074" max="14074" width="8.5703125" style="86" customWidth="1"/>
    <col min="14075" max="14075" width="10.7109375" style="86" customWidth="1"/>
    <col min="14076" max="14079" width="9.140625" style="86"/>
    <col min="14080" max="14080" width="9.5703125" style="86" bestFit="1" customWidth="1"/>
    <col min="14081" max="14081" width="11.28515625" style="86" bestFit="1" customWidth="1"/>
    <col min="14082" max="14082" width="10.28515625" style="86" bestFit="1" customWidth="1"/>
    <col min="14083" max="14083" width="11.28515625" style="86" bestFit="1" customWidth="1"/>
    <col min="14084" max="14084" width="9.140625" style="86"/>
    <col min="14085" max="14086" width="10.28515625" style="86" bestFit="1" customWidth="1"/>
    <col min="14087" max="14325" width="9.140625" style="86"/>
    <col min="14326" max="14326" width="5.7109375" style="86" customWidth="1"/>
    <col min="14327" max="14327" width="45.7109375" style="86" customWidth="1"/>
    <col min="14328" max="14329" width="6.7109375" style="86" customWidth="1"/>
    <col min="14330" max="14330" width="8.5703125" style="86" customWidth="1"/>
    <col min="14331" max="14331" width="10.7109375" style="86" customWidth="1"/>
    <col min="14332" max="14335" width="9.140625" style="86"/>
    <col min="14336" max="14336" width="9.5703125" style="86" bestFit="1" customWidth="1"/>
    <col min="14337" max="14337" width="11.28515625" style="86" bestFit="1" customWidth="1"/>
    <col min="14338" max="14338" width="10.28515625" style="86" bestFit="1" customWidth="1"/>
    <col min="14339" max="14339" width="11.28515625" style="86" bestFit="1" customWidth="1"/>
    <col min="14340" max="14340" width="9.140625" style="86"/>
    <col min="14341" max="14342" width="10.28515625" style="86" bestFit="1" customWidth="1"/>
    <col min="14343" max="14581" width="9.140625" style="86"/>
    <col min="14582" max="14582" width="5.7109375" style="86" customWidth="1"/>
    <col min="14583" max="14583" width="45.7109375" style="86" customWidth="1"/>
    <col min="14584" max="14585" width="6.7109375" style="86" customWidth="1"/>
    <col min="14586" max="14586" width="8.5703125" style="86" customWidth="1"/>
    <col min="14587" max="14587" width="10.7109375" style="86" customWidth="1"/>
    <col min="14588" max="14591" width="9.140625" style="86"/>
    <col min="14592" max="14592" width="9.5703125" style="86" bestFit="1" customWidth="1"/>
    <col min="14593" max="14593" width="11.28515625" style="86" bestFit="1" customWidth="1"/>
    <col min="14594" max="14594" width="10.28515625" style="86" bestFit="1" customWidth="1"/>
    <col min="14595" max="14595" width="11.28515625" style="86" bestFit="1" customWidth="1"/>
    <col min="14596" max="14596" width="9.140625" style="86"/>
    <col min="14597" max="14598" width="10.28515625" style="86" bestFit="1" customWidth="1"/>
    <col min="14599" max="14837" width="9.140625" style="86"/>
    <col min="14838" max="14838" width="5.7109375" style="86" customWidth="1"/>
    <col min="14839" max="14839" width="45.7109375" style="86" customWidth="1"/>
    <col min="14840" max="14841" width="6.7109375" style="86" customWidth="1"/>
    <col min="14842" max="14842" width="8.5703125" style="86" customWidth="1"/>
    <col min="14843" max="14843" width="10.7109375" style="86" customWidth="1"/>
    <col min="14844" max="14847" width="9.140625" style="86"/>
    <col min="14848" max="14848" width="9.5703125" style="86" bestFit="1" customWidth="1"/>
    <col min="14849" max="14849" width="11.28515625" style="86" bestFit="1" customWidth="1"/>
    <col min="14850" max="14850" width="10.28515625" style="86" bestFit="1" customWidth="1"/>
    <col min="14851" max="14851" width="11.28515625" style="86" bestFit="1" customWidth="1"/>
    <col min="14852" max="14852" width="9.140625" style="86"/>
    <col min="14853" max="14854" width="10.28515625" style="86" bestFit="1" customWidth="1"/>
    <col min="14855" max="15093" width="9.140625" style="86"/>
    <col min="15094" max="15094" width="5.7109375" style="86" customWidth="1"/>
    <col min="15095" max="15095" width="45.7109375" style="86" customWidth="1"/>
    <col min="15096" max="15097" width="6.7109375" style="86" customWidth="1"/>
    <col min="15098" max="15098" width="8.5703125" style="86" customWidth="1"/>
    <col min="15099" max="15099" width="10.7109375" style="86" customWidth="1"/>
    <col min="15100" max="15103" width="9.140625" style="86"/>
    <col min="15104" max="15104" width="9.5703125" style="86" bestFit="1" customWidth="1"/>
    <col min="15105" max="15105" width="11.28515625" style="86" bestFit="1" customWidth="1"/>
    <col min="15106" max="15106" width="10.28515625" style="86" bestFit="1" customWidth="1"/>
    <col min="15107" max="15107" width="11.28515625" style="86" bestFit="1" customWidth="1"/>
    <col min="15108" max="15108" width="9.140625" style="86"/>
    <col min="15109" max="15110" width="10.28515625" style="86" bestFit="1" customWidth="1"/>
    <col min="15111" max="15349" width="9.140625" style="86"/>
    <col min="15350" max="15350" width="5.7109375" style="86" customWidth="1"/>
    <col min="15351" max="15351" width="45.7109375" style="86" customWidth="1"/>
    <col min="15352" max="15353" width="6.7109375" style="86" customWidth="1"/>
    <col min="15354" max="15354" width="8.5703125" style="86" customWidth="1"/>
    <col min="15355" max="15355" width="10.7109375" style="86" customWidth="1"/>
    <col min="15356" max="15359" width="9.140625" style="86"/>
    <col min="15360" max="15360" width="9.5703125" style="86" bestFit="1" customWidth="1"/>
    <col min="15361" max="15361" width="11.28515625" style="86" bestFit="1" customWidth="1"/>
    <col min="15362" max="15362" width="10.28515625" style="86" bestFit="1" customWidth="1"/>
    <col min="15363" max="15363" width="11.28515625" style="86" bestFit="1" customWidth="1"/>
    <col min="15364" max="15364" width="9.140625" style="86"/>
    <col min="15365" max="15366" width="10.28515625" style="86" bestFit="1" customWidth="1"/>
    <col min="15367" max="15605" width="9.140625" style="86"/>
    <col min="15606" max="15606" width="5.7109375" style="86" customWidth="1"/>
    <col min="15607" max="15607" width="45.7109375" style="86" customWidth="1"/>
    <col min="15608" max="15609" width="6.7109375" style="86" customWidth="1"/>
    <col min="15610" max="15610" width="8.5703125" style="86" customWidth="1"/>
    <col min="15611" max="15611" width="10.7109375" style="86" customWidth="1"/>
    <col min="15612" max="15615" width="9.140625" style="86"/>
    <col min="15616" max="15616" width="9.5703125" style="86" bestFit="1" customWidth="1"/>
    <col min="15617" max="15617" width="11.28515625" style="86" bestFit="1" customWidth="1"/>
    <col min="15618" max="15618" width="10.28515625" style="86" bestFit="1" customWidth="1"/>
    <col min="15619" max="15619" width="11.28515625" style="86" bestFit="1" customWidth="1"/>
    <col min="15620" max="15620" width="9.140625" style="86"/>
    <col min="15621" max="15622" width="10.28515625" style="86" bestFit="1" customWidth="1"/>
    <col min="15623" max="15861" width="9.140625" style="86"/>
    <col min="15862" max="15862" width="5.7109375" style="86" customWidth="1"/>
    <col min="15863" max="15863" width="45.7109375" style="86" customWidth="1"/>
    <col min="15864" max="15865" width="6.7109375" style="86" customWidth="1"/>
    <col min="15866" max="15866" width="8.5703125" style="86" customWidth="1"/>
    <col min="15867" max="15867" width="10.7109375" style="86" customWidth="1"/>
    <col min="15868" max="15871" width="9.140625" style="86"/>
    <col min="15872" max="15872" width="9.5703125" style="86" bestFit="1" customWidth="1"/>
    <col min="15873" max="15873" width="11.28515625" style="86" bestFit="1" customWidth="1"/>
    <col min="15874" max="15874" width="10.28515625" style="86" bestFit="1" customWidth="1"/>
    <col min="15875" max="15875" width="11.28515625" style="86" bestFit="1" customWidth="1"/>
    <col min="15876" max="15876" width="9.140625" style="86"/>
    <col min="15877" max="15878" width="10.28515625" style="86" bestFit="1" customWidth="1"/>
    <col min="15879" max="16117" width="9.140625" style="86"/>
    <col min="16118" max="16118" width="5.7109375" style="86" customWidth="1"/>
    <col min="16119" max="16119" width="45.7109375" style="86" customWidth="1"/>
    <col min="16120" max="16121" width="6.7109375" style="86" customWidth="1"/>
    <col min="16122" max="16122" width="8.5703125" style="86" customWidth="1"/>
    <col min="16123" max="16123" width="10.7109375" style="86" customWidth="1"/>
    <col min="16124" max="16127" width="9.140625" style="86"/>
    <col min="16128" max="16128" width="9.5703125" style="86" bestFit="1" customWidth="1"/>
    <col min="16129" max="16129" width="11.28515625" style="86" bestFit="1" customWidth="1"/>
    <col min="16130" max="16130" width="10.28515625" style="86" bestFit="1" customWidth="1"/>
    <col min="16131" max="16131" width="11.28515625" style="86" bestFit="1" customWidth="1"/>
    <col min="16132" max="16132" width="9.140625" style="86"/>
    <col min="16133" max="16134" width="10.28515625" style="86" bestFit="1" customWidth="1"/>
    <col min="16135" max="16384" width="9.140625" style="86"/>
  </cols>
  <sheetData>
    <row r="1" spans="2:7" x14ac:dyDescent="0.25">
      <c r="B1" s="86" t="s">
        <v>35</v>
      </c>
    </row>
    <row r="2" spans="2:7" x14ac:dyDescent="0.25">
      <c r="B2" s="133" t="s">
        <v>36</v>
      </c>
      <c r="C2" s="133"/>
      <c r="D2" s="133"/>
    </row>
    <row r="5" spans="2:7" x14ac:dyDescent="0.25">
      <c r="B5" s="88"/>
    </row>
    <row r="6" spans="2:7" x14ac:dyDescent="0.25">
      <c r="B6" s="134" t="s">
        <v>220</v>
      </c>
      <c r="C6" s="134"/>
      <c r="D6" s="134"/>
      <c r="E6" s="134"/>
      <c r="F6" s="134"/>
      <c r="G6" s="134"/>
    </row>
    <row r="7" spans="2:7" x14ac:dyDescent="0.25">
      <c r="B7" s="134"/>
      <c r="C7" s="134"/>
      <c r="D7" s="134"/>
      <c r="E7" s="134"/>
      <c r="F7" s="134"/>
      <c r="G7" s="134"/>
    </row>
    <row r="8" spans="2:7" s="90" customFormat="1" ht="30" x14ac:dyDescent="0.25">
      <c r="B8" s="89" t="s">
        <v>167</v>
      </c>
      <c r="C8" s="89" t="s">
        <v>0</v>
      </c>
      <c r="D8" s="89" t="s">
        <v>1</v>
      </c>
      <c r="E8" s="89" t="s">
        <v>2</v>
      </c>
      <c r="F8" s="75" t="s">
        <v>168</v>
      </c>
      <c r="G8" s="75" t="s">
        <v>38</v>
      </c>
    </row>
    <row r="9" spans="2:7" s="90" customFormat="1" x14ac:dyDescent="0.25">
      <c r="B9" s="89"/>
      <c r="C9" s="134"/>
      <c r="D9" s="134"/>
      <c r="E9" s="134"/>
      <c r="F9" s="134"/>
      <c r="G9" s="134"/>
    </row>
    <row r="10" spans="2:7" x14ac:dyDescent="0.25">
      <c r="B10" s="89">
        <v>1</v>
      </c>
      <c r="C10" s="134" t="s">
        <v>221</v>
      </c>
      <c r="D10" s="134"/>
      <c r="E10" s="134"/>
      <c r="F10" s="134"/>
      <c r="G10" s="134"/>
    </row>
    <row r="11" spans="2:7" ht="45" x14ac:dyDescent="0.25">
      <c r="B11" s="45">
        <v>1</v>
      </c>
      <c r="C11" s="44" t="s">
        <v>251</v>
      </c>
      <c r="D11" s="45" t="s">
        <v>7</v>
      </c>
      <c r="E11" s="45">
        <v>22</v>
      </c>
      <c r="F11" s="91">
        <f>VLOOKUP(C11,UPL!B:E,4,0)</f>
        <v>0</v>
      </c>
      <c r="G11" s="91">
        <f>F11*E11</f>
        <v>0</v>
      </c>
    </row>
    <row r="12" spans="2:7" ht="45" x14ac:dyDescent="0.25">
      <c r="B12" s="45">
        <v>2</v>
      </c>
      <c r="C12" s="44" t="s">
        <v>252</v>
      </c>
      <c r="D12" s="45" t="s">
        <v>7</v>
      </c>
      <c r="E12" s="45">
        <v>4</v>
      </c>
      <c r="F12" s="91">
        <f>VLOOKUP(C12,UPL!B:E,4,0)</f>
        <v>0</v>
      </c>
      <c r="G12" s="91">
        <f t="shared" ref="G12:G24" si="0">F12*E12</f>
        <v>0</v>
      </c>
    </row>
    <row r="13" spans="2:7" ht="45" x14ac:dyDescent="0.25">
      <c r="B13" s="45">
        <v>3</v>
      </c>
      <c r="C13" s="44" t="s">
        <v>253</v>
      </c>
      <c r="D13" s="45" t="s">
        <v>7</v>
      </c>
      <c r="E13" s="45">
        <v>8</v>
      </c>
      <c r="F13" s="91">
        <f>VLOOKUP(C13,UPL!B:E,4,0)</f>
        <v>0</v>
      </c>
      <c r="G13" s="91">
        <f t="shared" si="0"/>
        <v>0</v>
      </c>
    </row>
    <row r="14" spans="2:7" ht="45" x14ac:dyDescent="0.25">
      <c r="B14" s="45">
        <v>4</v>
      </c>
      <c r="C14" s="44" t="s">
        <v>254</v>
      </c>
      <c r="D14" s="45" t="s">
        <v>7</v>
      </c>
      <c r="E14" s="45">
        <v>2</v>
      </c>
      <c r="F14" s="91">
        <f>VLOOKUP(C14,UPL!B:E,4,0)</f>
        <v>0</v>
      </c>
      <c r="G14" s="91">
        <f t="shared" si="0"/>
        <v>0</v>
      </c>
    </row>
    <row r="15" spans="2:7" ht="45" x14ac:dyDescent="0.25">
      <c r="B15" s="45">
        <v>5</v>
      </c>
      <c r="C15" s="44" t="s">
        <v>255</v>
      </c>
      <c r="D15" s="45" t="s">
        <v>7</v>
      </c>
      <c r="E15" s="45">
        <v>22</v>
      </c>
      <c r="F15" s="91">
        <f>VLOOKUP(C15,UPL!B:E,4,0)</f>
        <v>0</v>
      </c>
      <c r="G15" s="91">
        <f t="shared" si="0"/>
        <v>0</v>
      </c>
    </row>
    <row r="16" spans="2:7" ht="45" x14ac:dyDescent="0.25">
      <c r="B16" s="45">
        <v>6</v>
      </c>
      <c r="C16" s="44" t="s">
        <v>256</v>
      </c>
      <c r="D16" s="45" t="s">
        <v>7</v>
      </c>
      <c r="E16" s="45">
        <v>4</v>
      </c>
      <c r="F16" s="91">
        <f>VLOOKUP(C16,UPL!B:E,4,0)</f>
        <v>0</v>
      </c>
      <c r="G16" s="91">
        <f t="shared" si="0"/>
        <v>0</v>
      </c>
    </row>
    <row r="17" spans="2:7" ht="45" x14ac:dyDescent="0.25">
      <c r="B17" s="45">
        <v>7</v>
      </c>
      <c r="C17" s="44" t="s">
        <v>257</v>
      </c>
      <c r="D17" s="45" t="s">
        <v>7</v>
      </c>
      <c r="E17" s="45">
        <v>8</v>
      </c>
      <c r="F17" s="91">
        <f>VLOOKUP(C17,UPL!B:E,4,0)</f>
        <v>0</v>
      </c>
      <c r="G17" s="91">
        <f t="shared" si="0"/>
        <v>0</v>
      </c>
    </row>
    <row r="18" spans="2:7" ht="45" x14ac:dyDescent="0.25">
      <c r="B18" s="45">
        <v>8</v>
      </c>
      <c r="C18" s="44" t="s">
        <v>258</v>
      </c>
      <c r="D18" s="45" t="s">
        <v>7</v>
      </c>
      <c r="E18" s="45">
        <v>2</v>
      </c>
      <c r="F18" s="91">
        <f>VLOOKUP(C18,UPL!B:E,4,0)</f>
        <v>0</v>
      </c>
      <c r="G18" s="91">
        <f t="shared" si="0"/>
        <v>0</v>
      </c>
    </row>
    <row r="19" spans="2:7" ht="45" x14ac:dyDescent="0.25">
      <c r="B19" s="45">
        <v>9</v>
      </c>
      <c r="C19" s="44" t="s">
        <v>259</v>
      </c>
      <c r="D19" s="45" t="s">
        <v>7</v>
      </c>
      <c r="E19" s="45">
        <v>2</v>
      </c>
      <c r="F19" s="91">
        <f>VLOOKUP(C19,UPL!B:E,4,0)</f>
        <v>0</v>
      </c>
      <c r="G19" s="91">
        <f t="shared" si="0"/>
        <v>0</v>
      </c>
    </row>
    <row r="20" spans="2:7" ht="45" x14ac:dyDescent="0.25">
      <c r="B20" s="45">
        <v>10</v>
      </c>
      <c r="C20" s="44" t="s">
        <v>260</v>
      </c>
      <c r="D20" s="45" t="s">
        <v>7</v>
      </c>
      <c r="E20" s="45">
        <v>8</v>
      </c>
      <c r="F20" s="91">
        <f>VLOOKUP(C20,UPL!B:E,4,0)</f>
        <v>0</v>
      </c>
      <c r="G20" s="91">
        <f t="shared" si="0"/>
        <v>0</v>
      </c>
    </row>
    <row r="21" spans="2:7" ht="45" x14ac:dyDescent="0.25">
      <c r="B21" s="45">
        <v>11</v>
      </c>
      <c r="C21" s="44" t="s">
        <v>261</v>
      </c>
      <c r="D21" s="45" t="s">
        <v>7</v>
      </c>
      <c r="E21" s="45">
        <v>2</v>
      </c>
      <c r="F21" s="91">
        <f>VLOOKUP(C21,UPL!B:E,4,0)</f>
        <v>0</v>
      </c>
      <c r="G21" s="91">
        <f t="shared" si="0"/>
        <v>0</v>
      </c>
    </row>
    <row r="22" spans="2:7" ht="45" x14ac:dyDescent="0.25">
      <c r="B22" s="45">
        <v>12</v>
      </c>
      <c r="C22" s="44" t="s">
        <v>262</v>
      </c>
      <c r="D22" s="45" t="s">
        <v>7</v>
      </c>
      <c r="E22" s="45">
        <v>4</v>
      </c>
      <c r="F22" s="91">
        <f>VLOOKUP(C22,UPL!B:E,4,0)</f>
        <v>0</v>
      </c>
      <c r="G22" s="91">
        <f t="shared" si="0"/>
        <v>0</v>
      </c>
    </row>
    <row r="23" spans="2:7" ht="45" x14ac:dyDescent="0.25">
      <c r="B23" s="45">
        <v>13</v>
      </c>
      <c r="C23" s="44" t="s">
        <v>222</v>
      </c>
      <c r="D23" s="45" t="s">
        <v>7</v>
      </c>
      <c r="E23" s="45">
        <v>10</v>
      </c>
      <c r="F23" s="91">
        <f>VLOOKUP(C23,UPL!B:E,4,0)</f>
        <v>0</v>
      </c>
      <c r="G23" s="91">
        <f t="shared" si="0"/>
        <v>0</v>
      </c>
    </row>
    <row r="24" spans="2:7" ht="45" x14ac:dyDescent="0.25">
      <c r="B24" s="45">
        <v>14</v>
      </c>
      <c r="C24" s="44" t="s">
        <v>223</v>
      </c>
      <c r="D24" s="45" t="s">
        <v>7</v>
      </c>
      <c r="E24" s="45">
        <v>2</v>
      </c>
      <c r="F24" s="91">
        <f>VLOOKUP(C24,UPL!B:E,4,0)</f>
        <v>0</v>
      </c>
      <c r="G24" s="91">
        <f t="shared" si="0"/>
        <v>0</v>
      </c>
    </row>
    <row r="25" spans="2:7" x14ac:dyDescent="0.25">
      <c r="B25" s="45"/>
      <c r="C25" s="92" t="s">
        <v>224</v>
      </c>
      <c r="D25" s="45"/>
      <c r="E25" s="45"/>
      <c r="F25" s="91"/>
      <c r="G25" s="91"/>
    </row>
    <row r="26" spans="2:7" ht="30" x14ac:dyDescent="0.25">
      <c r="B26" s="45">
        <v>1</v>
      </c>
      <c r="C26" s="37" t="s">
        <v>147</v>
      </c>
      <c r="D26" s="45" t="s">
        <v>5</v>
      </c>
      <c r="E26" s="45">
        <v>2000</v>
      </c>
      <c r="F26" s="91">
        <f>VLOOKUP(C26,UPL!B:E,4,0)</f>
        <v>0</v>
      </c>
      <c r="G26" s="91">
        <f t="shared" ref="G26:G27" si="1">F26*E26</f>
        <v>0</v>
      </c>
    </row>
    <row r="27" spans="2:7" ht="30" x14ac:dyDescent="0.25">
      <c r="B27" s="45">
        <v>2</v>
      </c>
      <c r="C27" s="46" t="s">
        <v>225</v>
      </c>
      <c r="D27" s="45" t="s">
        <v>5</v>
      </c>
      <c r="E27" s="45">
        <v>2000</v>
      </c>
      <c r="F27" s="91">
        <f>VLOOKUP(C27,UPL!B:E,4,0)</f>
        <v>0</v>
      </c>
      <c r="G27" s="91">
        <f t="shared" si="1"/>
        <v>0</v>
      </c>
    </row>
    <row r="28" spans="2:7" s="88" customFormat="1" x14ac:dyDescent="0.25">
      <c r="B28" s="93"/>
      <c r="C28" s="94" t="s">
        <v>191</v>
      </c>
      <c r="D28" s="93"/>
      <c r="E28" s="93"/>
      <c r="F28" s="95"/>
      <c r="G28" s="95">
        <f>SUM(G11:G27)</f>
        <v>0</v>
      </c>
    </row>
    <row r="32" spans="2:7" x14ac:dyDescent="0.25">
      <c r="C32" s="96"/>
    </row>
  </sheetData>
  <sheetProtection algorithmName="SHA-512" hashValue="r54nXP2F/BFAbxtLlGYWOCg+HrkbQDpEa7t3MLNDxY+GiW/AQtWsrUx6sgnBeCktGL2kGbRJDpxuwhyL1WL6kg==" saltValue="VvHtY2vQgz1yk1ekXHbqeA==" spinCount="100000" sheet="1" objects="1" scenarios="1"/>
  <mergeCells count="5">
    <mergeCell ref="B2:D2"/>
    <mergeCell ref="B6:G6"/>
    <mergeCell ref="B7:G7"/>
    <mergeCell ref="C9:G9"/>
    <mergeCell ref="C10:G10"/>
  </mergeCells>
  <conditionalFormatting sqref="C26">
    <cfRule type="duplicateValues" dxfId="9" priority="1"/>
  </conditionalFormatting>
  <pageMargins left="0.75" right="0.75" top="1" bottom="1" header="0.5" footer="0.5"/>
  <pageSetup paperSize="256" orientation="portrait" r:id="rId1"/>
  <headerFooter alignWithMargins="0">
    <oddFooter>&amp;R&amp;F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 tint="0.34998626667073579"/>
  </sheetPr>
  <dimension ref="B1:G66"/>
  <sheetViews>
    <sheetView workbookViewId="0">
      <selection activeCell="H18" sqref="H18"/>
    </sheetView>
  </sheetViews>
  <sheetFormatPr defaultRowHeight="15" x14ac:dyDescent="0.25"/>
  <cols>
    <col min="1" max="1" width="2.7109375" style="67" customWidth="1"/>
    <col min="2" max="2" width="3.7109375" style="67" customWidth="1"/>
    <col min="3" max="3" width="45.7109375" style="67" customWidth="1"/>
    <col min="4" max="4" width="7.7109375" style="67" customWidth="1"/>
    <col min="5" max="6" width="9.7109375" style="67" customWidth="1"/>
    <col min="7" max="7" width="14.85546875" style="68" customWidth="1"/>
    <col min="8" max="16384" width="9.140625" style="67"/>
  </cols>
  <sheetData>
    <row r="1" spans="2:7" x14ac:dyDescent="0.25">
      <c r="B1" s="131" t="s">
        <v>35</v>
      </c>
      <c r="C1" s="131"/>
    </row>
    <row r="2" spans="2:7" ht="18" customHeight="1" x14ac:dyDescent="0.25">
      <c r="B2" s="131" t="s">
        <v>36</v>
      </c>
      <c r="C2" s="131"/>
    </row>
    <row r="4" spans="2:7" x14ac:dyDescent="0.25">
      <c r="B4" s="69" t="s">
        <v>193</v>
      </c>
      <c r="C4" s="69"/>
    </row>
    <row r="5" spans="2:7" x14ac:dyDescent="0.25">
      <c r="B5" s="69" t="s">
        <v>194</v>
      </c>
      <c r="C5" s="69"/>
    </row>
    <row r="6" spans="2:7" ht="30" customHeight="1" x14ac:dyDescent="0.25">
      <c r="B6" s="40" t="s">
        <v>167</v>
      </c>
      <c r="C6" s="40" t="s">
        <v>0</v>
      </c>
      <c r="D6" s="40" t="s">
        <v>1</v>
      </c>
      <c r="E6" s="40" t="s">
        <v>2</v>
      </c>
      <c r="F6" s="40" t="s">
        <v>195</v>
      </c>
      <c r="G6" s="75" t="s">
        <v>38</v>
      </c>
    </row>
    <row r="7" spans="2:7" x14ac:dyDescent="0.25">
      <c r="B7" s="55"/>
      <c r="C7" s="40"/>
      <c r="D7" s="40"/>
      <c r="E7" s="40"/>
      <c r="F7" s="40"/>
      <c r="G7" s="83"/>
    </row>
    <row r="8" spans="2:7" ht="15" customHeight="1" x14ac:dyDescent="0.25">
      <c r="B8" s="17">
        <v>1</v>
      </c>
      <c r="C8" s="32" t="s">
        <v>196</v>
      </c>
      <c r="D8" s="18"/>
      <c r="E8" s="34">
        <v>15</v>
      </c>
      <c r="F8" s="34"/>
      <c r="G8" s="35">
        <f>SUM(G9:G20)*E8</f>
        <v>0</v>
      </c>
    </row>
    <row r="9" spans="2:7" x14ac:dyDescent="0.25">
      <c r="B9" s="55"/>
      <c r="C9" s="42" t="s">
        <v>197</v>
      </c>
      <c r="D9" s="43" t="s">
        <v>7</v>
      </c>
      <c r="E9" s="38">
        <v>1</v>
      </c>
      <c r="F9" s="80">
        <f>VLOOKUP(C9,UPL!B:E,4,0)</f>
        <v>0</v>
      </c>
      <c r="G9" s="80">
        <f>F9*E9</f>
        <v>0</v>
      </c>
    </row>
    <row r="10" spans="2:7" ht="30" x14ac:dyDescent="0.25">
      <c r="B10" s="43">
        <v>1</v>
      </c>
      <c r="C10" s="37" t="s">
        <v>198</v>
      </c>
      <c r="D10" s="38" t="s">
        <v>5</v>
      </c>
      <c r="E10" s="38">
        <v>10</v>
      </c>
      <c r="F10" s="80">
        <f>VLOOKUP(C10,UPL!B:E,4,0)</f>
        <v>0</v>
      </c>
      <c r="G10" s="80">
        <f t="shared" ref="G10:G65" si="0">F10*E10</f>
        <v>0</v>
      </c>
    </row>
    <row r="11" spans="2:7" ht="30" x14ac:dyDescent="0.25">
      <c r="B11" s="43">
        <v>2</v>
      </c>
      <c r="C11" s="37" t="s">
        <v>148</v>
      </c>
      <c r="D11" s="38" t="s">
        <v>5</v>
      </c>
      <c r="E11" s="38">
        <v>20</v>
      </c>
      <c r="F11" s="80">
        <f>VLOOKUP(C11,UPL!B:E,4,0)</f>
        <v>0</v>
      </c>
      <c r="G11" s="80">
        <f t="shared" si="0"/>
        <v>0</v>
      </c>
    </row>
    <row r="12" spans="2:7" x14ac:dyDescent="0.25">
      <c r="B12" s="43">
        <v>3</v>
      </c>
      <c r="C12" s="37" t="s">
        <v>199</v>
      </c>
      <c r="D12" s="38" t="s">
        <v>7</v>
      </c>
      <c r="E12" s="38">
        <v>1</v>
      </c>
      <c r="F12" s="80">
        <f>VLOOKUP(C12,UPL!B:E,4,0)</f>
        <v>0</v>
      </c>
      <c r="G12" s="80">
        <f t="shared" si="0"/>
        <v>0</v>
      </c>
    </row>
    <row r="13" spans="2:7" ht="15" customHeight="1" x14ac:dyDescent="0.25">
      <c r="B13" s="43">
        <v>4</v>
      </c>
      <c r="C13" s="37" t="s">
        <v>200</v>
      </c>
      <c r="D13" s="38" t="s">
        <v>7</v>
      </c>
      <c r="E13" s="38">
        <v>3</v>
      </c>
      <c r="F13" s="80">
        <f>VLOOKUP(C13,UPL!B:E,4,0)</f>
        <v>0</v>
      </c>
      <c r="G13" s="80">
        <f t="shared" si="0"/>
        <v>0</v>
      </c>
    </row>
    <row r="14" spans="2:7" ht="30" x14ac:dyDescent="0.25">
      <c r="B14" s="43">
        <v>5</v>
      </c>
      <c r="C14" s="37" t="s">
        <v>201</v>
      </c>
      <c r="D14" s="38" t="s">
        <v>7</v>
      </c>
      <c r="E14" s="38">
        <v>4</v>
      </c>
      <c r="F14" s="80">
        <f>VLOOKUP(C14,UPL!B:E,4,0)</f>
        <v>0</v>
      </c>
      <c r="G14" s="80">
        <f t="shared" si="0"/>
        <v>0</v>
      </c>
    </row>
    <row r="15" spans="2:7" x14ac:dyDescent="0.25">
      <c r="B15" s="43">
        <v>6</v>
      </c>
      <c r="C15" s="37" t="s">
        <v>202</v>
      </c>
      <c r="D15" s="38" t="s">
        <v>7</v>
      </c>
      <c r="E15" s="38">
        <v>5</v>
      </c>
      <c r="F15" s="80">
        <f>VLOOKUP(C15,UPL!B:E,4,0)</f>
        <v>0</v>
      </c>
      <c r="G15" s="80">
        <f t="shared" si="0"/>
        <v>0</v>
      </c>
    </row>
    <row r="16" spans="2:7" x14ac:dyDescent="0.25">
      <c r="B16" s="43">
        <v>6</v>
      </c>
      <c r="C16" s="37" t="s">
        <v>64</v>
      </c>
      <c r="D16" s="38" t="s">
        <v>7</v>
      </c>
      <c r="E16" s="41">
        <v>4</v>
      </c>
      <c r="F16" s="80">
        <f>VLOOKUP(C16,UPL!B:E,4,0)</f>
        <v>0</v>
      </c>
      <c r="G16" s="80">
        <f t="shared" si="0"/>
        <v>0</v>
      </c>
    </row>
    <row r="17" spans="2:7" ht="30" x14ac:dyDescent="0.25">
      <c r="B17" s="43">
        <v>7</v>
      </c>
      <c r="C17" s="37" t="s">
        <v>66</v>
      </c>
      <c r="D17" s="38" t="s">
        <v>13</v>
      </c>
      <c r="E17" s="41">
        <v>200</v>
      </c>
      <c r="F17" s="80">
        <f>VLOOKUP(C17,UPL!B:E,4,0)</f>
        <v>0</v>
      </c>
      <c r="G17" s="80">
        <f t="shared" si="0"/>
        <v>0</v>
      </c>
    </row>
    <row r="18" spans="2:7" ht="30" x14ac:dyDescent="0.25">
      <c r="B18" s="43">
        <v>8</v>
      </c>
      <c r="C18" s="37" t="s">
        <v>203</v>
      </c>
      <c r="D18" s="38" t="s">
        <v>13</v>
      </c>
      <c r="E18" s="38">
        <v>12</v>
      </c>
      <c r="F18" s="80">
        <f>VLOOKUP(C18,UPL!B:E,4,0)</f>
        <v>0</v>
      </c>
      <c r="G18" s="80">
        <f t="shared" si="0"/>
        <v>0</v>
      </c>
    </row>
    <row r="19" spans="2:7" x14ac:dyDescent="0.25">
      <c r="B19" s="43">
        <v>9</v>
      </c>
      <c r="C19" s="37" t="s">
        <v>204</v>
      </c>
      <c r="D19" s="38" t="s">
        <v>13</v>
      </c>
      <c r="E19" s="38">
        <v>6</v>
      </c>
      <c r="F19" s="80">
        <f>VLOOKUP(C19,UPL!B:E,4,0)</f>
        <v>0</v>
      </c>
      <c r="G19" s="80">
        <f t="shared" si="0"/>
        <v>0</v>
      </c>
    </row>
    <row r="20" spans="2:7" ht="30" x14ac:dyDescent="0.25">
      <c r="B20" s="43">
        <v>10</v>
      </c>
      <c r="C20" s="37" t="s">
        <v>97</v>
      </c>
      <c r="D20" s="38" t="s">
        <v>7</v>
      </c>
      <c r="E20" s="38">
        <v>1</v>
      </c>
      <c r="F20" s="80">
        <f>VLOOKUP(C20,UPL!B:E,4,0)</f>
        <v>0</v>
      </c>
      <c r="G20" s="80">
        <f t="shared" si="0"/>
        <v>0</v>
      </c>
    </row>
    <row r="21" spans="2:7" x14ac:dyDescent="0.25">
      <c r="B21" s="17">
        <v>2</v>
      </c>
      <c r="C21" s="32" t="s">
        <v>205</v>
      </c>
      <c r="D21" s="18"/>
      <c r="E21" s="34">
        <v>15</v>
      </c>
      <c r="F21" s="34"/>
      <c r="G21" s="35">
        <f>SUM(G22:G32)*E21</f>
        <v>0</v>
      </c>
    </row>
    <row r="22" spans="2:7" x14ac:dyDescent="0.25">
      <c r="B22" s="55"/>
      <c r="C22" s="42" t="s">
        <v>197</v>
      </c>
      <c r="D22" s="43" t="s">
        <v>7</v>
      </c>
      <c r="E22" s="38">
        <v>1</v>
      </c>
      <c r="F22" s="80">
        <f>VLOOKUP(C22,UPL!B:E,4,0)</f>
        <v>0</v>
      </c>
      <c r="G22" s="80">
        <f t="shared" si="0"/>
        <v>0</v>
      </c>
    </row>
    <row r="23" spans="2:7" ht="30" x14ac:dyDescent="0.25">
      <c r="B23" s="43">
        <v>1</v>
      </c>
      <c r="C23" s="37" t="s">
        <v>198</v>
      </c>
      <c r="D23" s="38" t="s">
        <v>5</v>
      </c>
      <c r="E23" s="38">
        <v>10</v>
      </c>
      <c r="F23" s="80">
        <f>VLOOKUP(C23,UPL!B:E,4,0)</f>
        <v>0</v>
      </c>
      <c r="G23" s="80">
        <f t="shared" si="0"/>
        <v>0</v>
      </c>
    </row>
    <row r="24" spans="2:7" ht="30" x14ac:dyDescent="0.25">
      <c r="B24" s="43">
        <v>2</v>
      </c>
      <c r="C24" s="37" t="s">
        <v>148</v>
      </c>
      <c r="D24" s="38" t="s">
        <v>5</v>
      </c>
      <c r="E24" s="38">
        <v>20</v>
      </c>
      <c r="F24" s="80">
        <f>VLOOKUP(C24,UPL!B:E,4,0)</f>
        <v>0</v>
      </c>
      <c r="G24" s="80">
        <f t="shared" si="0"/>
        <v>0</v>
      </c>
    </row>
    <row r="25" spans="2:7" ht="15" customHeight="1" x14ac:dyDescent="0.25">
      <c r="B25" s="43">
        <v>3</v>
      </c>
      <c r="C25" s="37" t="s">
        <v>206</v>
      </c>
      <c r="D25" s="38" t="s">
        <v>7</v>
      </c>
      <c r="E25" s="38">
        <v>1</v>
      </c>
      <c r="F25" s="80">
        <f>VLOOKUP(C25,UPL!B:E,4,0)</f>
        <v>0</v>
      </c>
      <c r="G25" s="80">
        <f t="shared" si="0"/>
        <v>0</v>
      </c>
    </row>
    <row r="26" spans="2:7" ht="15" customHeight="1" x14ac:dyDescent="0.25">
      <c r="B26" s="43">
        <v>4</v>
      </c>
      <c r="C26" s="37" t="s">
        <v>200</v>
      </c>
      <c r="D26" s="38" t="s">
        <v>7</v>
      </c>
      <c r="E26" s="38">
        <v>3</v>
      </c>
      <c r="F26" s="80">
        <f>VLOOKUP(C26,UPL!B:E,4,0)</f>
        <v>0</v>
      </c>
      <c r="G26" s="80">
        <f t="shared" si="0"/>
        <v>0</v>
      </c>
    </row>
    <row r="27" spans="2:7" ht="30" x14ac:dyDescent="0.25">
      <c r="B27" s="43">
        <v>5</v>
      </c>
      <c r="C27" s="37" t="s">
        <v>201</v>
      </c>
      <c r="D27" s="38" t="s">
        <v>7</v>
      </c>
      <c r="E27" s="38">
        <v>6</v>
      </c>
      <c r="F27" s="80">
        <f>VLOOKUP(C27,UPL!B:E,4,0)</f>
        <v>0</v>
      </c>
      <c r="G27" s="80">
        <f t="shared" si="0"/>
        <v>0</v>
      </c>
    </row>
    <row r="28" spans="2:7" x14ac:dyDescent="0.25">
      <c r="B28" s="43">
        <v>6</v>
      </c>
      <c r="C28" s="37" t="s">
        <v>202</v>
      </c>
      <c r="D28" s="38" t="s">
        <v>7</v>
      </c>
      <c r="E28" s="38">
        <v>3</v>
      </c>
      <c r="F28" s="80">
        <f>VLOOKUP(C28,UPL!B:E,4,0)</f>
        <v>0</v>
      </c>
      <c r="G28" s="80">
        <f t="shared" si="0"/>
        <v>0</v>
      </c>
    </row>
    <row r="29" spans="2:7" x14ac:dyDescent="0.25">
      <c r="B29" s="43">
        <v>6</v>
      </c>
      <c r="C29" s="37" t="s">
        <v>64</v>
      </c>
      <c r="D29" s="38" t="s">
        <v>7</v>
      </c>
      <c r="E29" s="41">
        <v>4</v>
      </c>
      <c r="F29" s="80">
        <f>VLOOKUP(C29,UPL!B:E,4,0)</f>
        <v>0</v>
      </c>
      <c r="G29" s="80">
        <f t="shared" si="0"/>
        <v>0</v>
      </c>
    </row>
    <row r="30" spans="2:7" ht="30" x14ac:dyDescent="0.25">
      <c r="B30" s="43">
        <v>7</v>
      </c>
      <c r="C30" s="37" t="s">
        <v>66</v>
      </c>
      <c r="D30" s="38" t="s">
        <v>13</v>
      </c>
      <c r="E30" s="41">
        <v>200</v>
      </c>
      <c r="F30" s="80">
        <f>VLOOKUP(C30,UPL!B:E,4,0)</f>
        <v>0</v>
      </c>
      <c r="G30" s="80">
        <f t="shared" si="0"/>
        <v>0</v>
      </c>
    </row>
    <row r="31" spans="2:7" ht="30" x14ac:dyDescent="0.25">
      <c r="B31" s="43">
        <v>8</v>
      </c>
      <c r="C31" s="37" t="s">
        <v>203</v>
      </c>
      <c r="D31" s="38" t="s">
        <v>13</v>
      </c>
      <c r="E31" s="38">
        <v>12</v>
      </c>
      <c r="F31" s="80">
        <f>VLOOKUP(C31,UPL!B:E,4,0)</f>
        <v>0</v>
      </c>
      <c r="G31" s="80">
        <f t="shared" si="0"/>
        <v>0</v>
      </c>
    </row>
    <row r="32" spans="2:7" x14ac:dyDescent="0.25">
      <c r="B32" s="43">
        <v>9</v>
      </c>
      <c r="C32" s="37" t="s">
        <v>204</v>
      </c>
      <c r="D32" s="38" t="s">
        <v>13</v>
      </c>
      <c r="E32" s="38">
        <v>6</v>
      </c>
      <c r="F32" s="80">
        <f>VLOOKUP(C32,UPL!B:E,4,0)</f>
        <v>0</v>
      </c>
      <c r="G32" s="80">
        <f t="shared" si="0"/>
        <v>0</v>
      </c>
    </row>
    <row r="33" spans="2:7" x14ac:dyDescent="0.25">
      <c r="B33" s="17">
        <v>3</v>
      </c>
      <c r="C33" s="32" t="s">
        <v>207</v>
      </c>
      <c r="D33" s="18"/>
      <c r="E33" s="34">
        <v>15</v>
      </c>
      <c r="F33" s="33"/>
      <c r="G33" s="35">
        <f>SUM(G34:G44)*E33</f>
        <v>0</v>
      </c>
    </row>
    <row r="34" spans="2:7" x14ac:dyDescent="0.25">
      <c r="B34" s="55"/>
      <c r="C34" s="42" t="s">
        <v>197</v>
      </c>
      <c r="D34" s="43" t="s">
        <v>7</v>
      </c>
      <c r="E34" s="38">
        <v>1</v>
      </c>
      <c r="F34" s="80">
        <f>VLOOKUP(C34,UPL!B:E,4,0)</f>
        <v>0</v>
      </c>
      <c r="G34" s="80">
        <f t="shared" si="0"/>
        <v>0</v>
      </c>
    </row>
    <row r="35" spans="2:7" ht="30" x14ac:dyDescent="0.25">
      <c r="B35" s="43">
        <v>1</v>
      </c>
      <c r="C35" s="37" t="s">
        <v>198</v>
      </c>
      <c r="D35" s="38" t="s">
        <v>5</v>
      </c>
      <c r="E35" s="38">
        <v>6</v>
      </c>
      <c r="F35" s="80">
        <f>VLOOKUP(C35,UPL!B:E,4,0)</f>
        <v>0</v>
      </c>
      <c r="G35" s="80">
        <f t="shared" si="0"/>
        <v>0</v>
      </c>
    </row>
    <row r="36" spans="2:7" x14ac:dyDescent="0.25">
      <c r="B36" s="43">
        <v>2</v>
      </c>
      <c r="C36" s="37" t="s">
        <v>208</v>
      </c>
      <c r="D36" s="38" t="s">
        <v>7</v>
      </c>
      <c r="E36" s="38">
        <v>2</v>
      </c>
      <c r="F36" s="80">
        <f>VLOOKUP(C36,UPL!B:E,4,0)</f>
        <v>0</v>
      </c>
      <c r="G36" s="80">
        <f t="shared" si="0"/>
        <v>0</v>
      </c>
    </row>
    <row r="37" spans="2:7" ht="15" customHeight="1" x14ac:dyDescent="0.25">
      <c r="B37" s="43">
        <v>3</v>
      </c>
      <c r="C37" s="37" t="s">
        <v>200</v>
      </c>
      <c r="D37" s="38" t="s">
        <v>7</v>
      </c>
      <c r="E37" s="38">
        <v>4</v>
      </c>
      <c r="F37" s="80">
        <f>VLOOKUP(C37,UPL!B:E,4,0)</f>
        <v>0</v>
      </c>
      <c r="G37" s="80">
        <f t="shared" si="0"/>
        <v>0</v>
      </c>
    </row>
    <row r="38" spans="2:7" ht="15" customHeight="1" x14ac:dyDescent="0.25">
      <c r="B38" s="43">
        <v>4</v>
      </c>
      <c r="C38" s="37" t="s">
        <v>209</v>
      </c>
      <c r="D38" s="38" t="s">
        <v>7</v>
      </c>
      <c r="E38" s="38">
        <v>2</v>
      </c>
      <c r="F38" s="80">
        <f>VLOOKUP(C38,UPL!B:E,4,0)</f>
        <v>0</v>
      </c>
      <c r="G38" s="80">
        <f t="shared" si="0"/>
        <v>0</v>
      </c>
    </row>
    <row r="39" spans="2:7" ht="15" customHeight="1" x14ac:dyDescent="0.25">
      <c r="B39" s="43">
        <v>5</v>
      </c>
      <c r="C39" s="37" t="s">
        <v>210</v>
      </c>
      <c r="D39" s="38" t="s">
        <v>7</v>
      </c>
      <c r="E39" s="38">
        <v>6</v>
      </c>
      <c r="F39" s="80">
        <f>VLOOKUP(C39,UPL!B:E,4,0)</f>
        <v>0</v>
      </c>
      <c r="G39" s="80">
        <f t="shared" si="0"/>
        <v>0</v>
      </c>
    </row>
    <row r="40" spans="2:7" ht="30" x14ac:dyDescent="0.25">
      <c r="B40" s="43">
        <v>6</v>
      </c>
      <c r="C40" s="37" t="s">
        <v>211</v>
      </c>
      <c r="D40" s="38" t="s">
        <v>7</v>
      </c>
      <c r="E40" s="38">
        <v>3</v>
      </c>
      <c r="F40" s="80">
        <f>VLOOKUP(C40,UPL!B:E,4,0)</f>
        <v>0</v>
      </c>
      <c r="G40" s="80">
        <f t="shared" si="0"/>
        <v>0</v>
      </c>
    </row>
    <row r="41" spans="2:7" x14ac:dyDescent="0.25">
      <c r="B41" s="43">
        <v>6</v>
      </c>
      <c r="C41" s="37" t="s">
        <v>64</v>
      </c>
      <c r="D41" s="38" t="s">
        <v>7</v>
      </c>
      <c r="E41" s="41">
        <v>4</v>
      </c>
      <c r="F41" s="80">
        <f>VLOOKUP(C41,UPL!B:E,4,0)</f>
        <v>0</v>
      </c>
      <c r="G41" s="80">
        <f t="shared" si="0"/>
        <v>0</v>
      </c>
    </row>
    <row r="42" spans="2:7" ht="30" x14ac:dyDescent="0.25">
      <c r="B42" s="43">
        <v>7</v>
      </c>
      <c r="C42" s="37" t="s">
        <v>66</v>
      </c>
      <c r="D42" s="38" t="s">
        <v>13</v>
      </c>
      <c r="E42" s="41">
        <v>200</v>
      </c>
      <c r="F42" s="80">
        <f>VLOOKUP(C42,UPL!B:E,4,0)</f>
        <v>0</v>
      </c>
      <c r="G42" s="80">
        <f t="shared" si="0"/>
        <v>0</v>
      </c>
    </row>
    <row r="43" spans="2:7" ht="30" x14ac:dyDescent="0.25">
      <c r="B43" s="43">
        <v>8</v>
      </c>
      <c r="C43" s="37" t="s">
        <v>203</v>
      </c>
      <c r="D43" s="38" t="s">
        <v>13</v>
      </c>
      <c r="E43" s="38">
        <v>20</v>
      </c>
      <c r="F43" s="80">
        <f>VLOOKUP(C43,UPL!B:E,4,0)</f>
        <v>0</v>
      </c>
      <c r="G43" s="80">
        <f t="shared" si="0"/>
        <v>0</v>
      </c>
    </row>
    <row r="44" spans="2:7" x14ac:dyDescent="0.25">
      <c r="B44" s="43">
        <v>9</v>
      </c>
      <c r="C44" s="37" t="s">
        <v>204</v>
      </c>
      <c r="D44" s="38" t="s">
        <v>13</v>
      </c>
      <c r="E44" s="38">
        <v>10</v>
      </c>
      <c r="F44" s="80">
        <f>VLOOKUP(C44,UPL!B:E,4,0)</f>
        <v>0</v>
      </c>
      <c r="G44" s="80">
        <f t="shared" si="0"/>
        <v>0</v>
      </c>
    </row>
    <row r="45" spans="2:7" x14ac:dyDescent="0.25">
      <c r="B45" s="17">
        <v>4</v>
      </c>
      <c r="C45" s="32" t="s">
        <v>212</v>
      </c>
      <c r="D45" s="18"/>
      <c r="E45" s="34">
        <v>15</v>
      </c>
      <c r="F45" s="33"/>
      <c r="G45" s="35">
        <f>SUM(G46:G52)*E45</f>
        <v>0</v>
      </c>
    </row>
    <row r="46" spans="2:7" x14ac:dyDescent="0.25">
      <c r="B46" s="55"/>
      <c r="C46" s="42" t="s">
        <v>197</v>
      </c>
      <c r="D46" s="43" t="s">
        <v>7</v>
      </c>
      <c r="E46" s="38">
        <v>1</v>
      </c>
      <c r="F46" s="80">
        <f>VLOOKUP(C46,UPL!B:E,4,0)</f>
        <v>0</v>
      </c>
      <c r="G46" s="80">
        <f t="shared" si="0"/>
        <v>0</v>
      </c>
    </row>
    <row r="47" spans="2:7" ht="30" x14ac:dyDescent="0.25">
      <c r="B47" s="43">
        <v>1</v>
      </c>
      <c r="C47" s="37" t="s">
        <v>213</v>
      </c>
      <c r="D47" s="38" t="s">
        <v>7</v>
      </c>
      <c r="E47" s="38">
        <v>3</v>
      </c>
      <c r="F47" s="80">
        <f>VLOOKUP(C47,UPL!B:E,4,0)</f>
        <v>0</v>
      </c>
      <c r="G47" s="80">
        <f t="shared" si="0"/>
        <v>0</v>
      </c>
    </row>
    <row r="48" spans="2:7" x14ac:dyDescent="0.25">
      <c r="B48" s="43">
        <v>2</v>
      </c>
      <c r="C48" s="37" t="s">
        <v>209</v>
      </c>
      <c r="D48" s="38" t="s">
        <v>7</v>
      </c>
      <c r="E48" s="38">
        <v>5</v>
      </c>
      <c r="F48" s="80">
        <f>VLOOKUP(C48,UPL!B:E,4,0)</f>
        <v>0</v>
      </c>
      <c r="G48" s="80">
        <f t="shared" si="0"/>
        <v>0</v>
      </c>
    </row>
    <row r="49" spans="2:7" x14ac:dyDescent="0.25">
      <c r="B49" s="43">
        <v>3</v>
      </c>
      <c r="C49" s="37" t="s">
        <v>21</v>
      </c>
      <c r="D49" s="38" t="s">
        <v>7</v>
      </c>
      <c r="E49" s="38">
        <v>5</v>
      </c>
      <c r="F49" s="80">
        <f>VLOOKUP(C49,UPL!B:E,4,0)</f>
        <v>0</v>
      </c>
      <c r="G49" s="80">
        <f t="shared" si="0"/>
        <v>0</v>
      </c>
    </row>
    <row r="50" spans="2:7" x14ac:dyDescent="0.25">
      <c r="B50" s="43">
        <v>4</v>
      </c>
      <c r="C50" s="37" t="s">
        <v>65</v>
      </c>
      <c r="D50" s="38" t="s">
        <v>13</v>
      </c>
      <c r="E50" s="38">
        <v>500</v>
      </c>
      <c r="F50" s="80">
        <f>VLOOKUP(C50,UPL!B:E,4,0)</f>
        <v>0</v>
      </c>
      <c r="G50" s="80">
        <f t="shared" si="0"/>
        <v>0</v>
      </c>
    </row>
    <row r="51" spans="2:7" x14ac:dyDescent="0.25">
      <c r="B51" s="43">
        <v>5</v>
      </c>
      <c r="C51" s="37" t="s">
        <v>67</v>
      </c>
      <c r="D51" s="38" t="s">
        <v>13</v>
      </c>
      <c r="E51" s="38">
        <v>500</v>
      </c>
      <c r="F51" s="80">
        <f>VLOOKUP(C51,UPL!B:E,4,0)</f>
        <v>0</v>
      </c>
      <c r="G51" s="80">
        <f t="shared" si="0"/>
        <v>0</v>
      </c>
    </row>
    <row r="52" spans="2:7" ht="30" x14ac:dyDescent="0.25">
      <c r="B52" s="43">
        <v>6</v>
      </c>
      <c r="C52" s="37" t="s">
        <v>203</v>
      </c>
      <c r="D52" s="38" t="s">
        <v>13</v>
      </c>
      <c r="E52" s="38">
        <v>30</v>
      </c>
      <c r="F52" s="80">
        <f>VLOOKUP(C52,UPL!B:E,4,0)</f>
        <v>0</v>
      </c>
      <c r="G52" s="80">
        <f t="shared" si="0"/>
        <v>0</v>
      </c>
    </row>
    <row r="53" spans="2:7" x14ac:dyDescent="0.25">
      <c r="B53" s="17">
        <v>5</v>
      </c>
      <c r="C53" s="32" t="s">
        <v>214</v>
      </c>
      <c r="D53" s="18"/>
      <c r="E53" s="34">
        <v>15</v>
      </c>
      <c r="F53" s="33"/>
      <c r="G53" s="35">
        <f>SUM(G54:G65)*E53</f>
        <v>0</v>
      </c>
    </row>
    <row r="54" spans="2:7" x14ac:dyDescent="0.25">
      <c r="B54" s="55"/>
      <c r="C54" s="42" t="s">
        <v>197</v>
      </c>
      <c r="D54" s="43" t="s">
        <v>7</v>
      </c>
      <c r="E54" s="38">
        <v>1</v>
      </c>
      <c r="F54" s="80">
        <f>VLOOKUP(C54,UPL!B:E,4,0)</f>
        <v>0</v>
      </c>
      <c r="G54" s="80">
        <f t="shared" si="0"/>
        <v>0</v>
      </c>
    </row>
    <row r="55" spans="2:7" ht="45" x14ac:dyDescent="0.25">
      <c r="B55" s="43">
        <v>1</v>
      </c>
      <c r="C55" s="37" t="s">
        <v>215</v>
      </c>
      <c r="D55" s="38" t="s">
        <v>76</v>
      </c>
      <c r="E55" s="38">
        <v>1000</v>
      </c>
      <c r="F55" s="80">
        <f>VLOOKUP(C55,UPL!B:E,4,0)</f>
        <v>0</v>
      </c>
      <c r="G55" s="80">
        <f t="shared" si="0"/>
        <v>0</v>
      </c>
    </row>
    <row r="56" spans="2:7" ht="30" x14ac:dyDescent="0.25">
      <c r="B56" s="43">
        <v>2</v>
      </c>
      <c r="C56" s="37" t="s">
        <v>97</v>
      </c>
      <c r="D56" s="38" t="s">
        <v>7</v>
      </c>
      <c r="E56" s="38">
        <v>1</v>
      </c>
      <c r="F56" s="80">
        <f>VLOOKUP(C56,UPL!B:E,4,0)</f>
        <v>0</v>
      </c>
      <c r="G56" s="80">
        <f t="shared" si="0"/>
        <v>0</v>
      </c>
    </row>
    <row r="57" spans="2:7" ht="30" x14ac:dyDescent="0.25">
      <c r="B57" s="43">
        <v>3</v>
      </c>
      <c r="C57" s="37" t="s">
        <v>133</v>
      </c>
      <c r="D57" s="38" t="s">
        <v>7</v>
      </c>
      <c r="E57" s="38">
        <v>3</v>
      </c>
      <c r="F57" s="80">
        <f>VLOOKUP(C57,UPL!B:E,4,0)</f>
        <v>0</v>
      </c>
      <c r="G57" s="80">
        <f t="shared" si="0"/>
        <v>0</v>
      </c>
    </row>
    <row r="58" spans="2:7" ht="30" x14ac:dyDescent="0.25">
      <c r="B58" s="43">
        <v>4</v>
      </c>
      <c r="C58" s="37" t="s">
        <v>216</v>
      </c>
      <c r="D58" s="38" t="s">
        <v>13</v>
      </c>
      <c r="E58" s="38">
        <v>30</v>
      </c>
      <c r="F58" s="80">
        <f>VLOOKUP(C58,UPL!B:E,4,0)</f>
        <v>0</v>
      </c>
      <c r="G58" s="80">
        <f t="shared" si="0"/>
        <v>0</v>
      </c>
    </row>
    <row r="59" spans="2:7" ht="30" x14ac:dyDescent="0.25">
      <c r="B59" s="43">
        <v>5</v>
      </c>
      <c r="C59" s="37" t="s">
        <v>217</v>
      </c>
      <c r="D59" s="38" t="s">
        <v>7</v>
      </c>
      <c r="E59" s="38">
        <v>4</v>
      </c>
      <c r="F59" s="80">
        <f>VLOOKUP(C59,UPL!B:E,4,0)</f>
        <v>0</v>
      </c>
      <c r="G59" s="80">
        <f t="shared" si="0"/>
        <v>0</v>
      </c>
    </row>
    <row r="60" spans="2:7" ht="30" x14ac:dyDescent="0.25">
      <c r="B60" s="43">
        <v>6</v>
      </c>
      <c r="C60" s="37" t="s">
        <v>200</v>
      </c>
      <c r="D60" s="38" t="s">
        <v>7</v>
      </c>
      <c r="E60" s="38">
        <v>4</v>
      </c>
      <c r="F60" s="80">
        <f>VLOOKUP(C60,UPL!B:E,4,0)</f>
        <v>0</v>
      </c>
      <c r="G60" s="80">
        <f t="shared" si="0"/>
        <v>0</v>
      </c>
    </row>
    <row r="61" spans="2:7" x14ac:dyDescent="0.25">
      <c r="B61" s="43">
        <v>7</v>
      </c>
      <c r="C61" s="37" t="s">
        <v>209</v>
      </c>
      <c r="D61" s="38" t="s">
        <v>7</v>
      </c>
      <c r="E61" s="38">
        <v>4</v>
      </c>
      <c r="F61" s="80">
        <f>VLOOKUP(C61,UPL!B:E,4,0)</f>
        <v>0</v>
      </c>
      <c r="G61" s="80">
        <f t="shared" si="0"/>
        <v>0</v>
      </c>
    </row>
    <row r="62" spans="2:7" x14ac:dyDescent="0.25">
      <c r="B62" s="43">
        <v>8</v>
      </c>
      <c r="C62" s="37" t="s">
        <v>21</v>
      </c>
      <c r="D62" s="38" t="s">
        <v>7</v>
      </c>
      <c r="E62" s="38">
        <v>2</v>
      </c>
      <c r="F62" s="80">
        <f>VLOOKUP(C62,UPL!B:E,4,0)</f>
        <v>0</v>
      </c>
      <c r="G62" s="80">
        <f t="shared" si="0"/>
        <v>0</v>
      </c>
    </row>
    <row r="63" spans="2:7" x14ac:dyDescent="0.25">
      <c r="B63" s="43">
        <v>9</v>
      </c>
      <c r="C63" s="37" t="s">
        <v>65</v>
      </c>
      <c r="D63" s="38" t="s">
        <v>13</v>
      </c>
      <c r="E63" s="38">
        <v>100</v>
      </c>
      <c r="F63" s="80">
        <f>VLOOKUP(C63,UPL!B:E,4,0)</f>
        <v>0</v>
      </c>
      <c r="G63" s="80">
        <f t="shared" si="0"/>
        <v>0</v>
      </c>
    </row>
    <row r="64" spans="2:7" x14ac:dyDescent="0.25">
      <c r="B64" s="43">
        <v>10</v>
      </c>
      <c r="C64" s="37" t="s">
        <v>218</v>
      </c>
      <c r="D64" s="38" t="s">
        <v>13</v>
      </c>
      <c r="E64" s="38">
        <v>200</v>
      </c>
      <c r="F64" s="80">
        <f>VLOOKUP(C64,UPL!B:E,4,0)</f>
        <v>0</v>
      </c>
      <c r="G64" s="80">
        <f t="shared" si="0"/>
        <v>0</v>
      </c>
    </row>
    <row r="65" spans="2:7" ht="30" x14ac:dyDescent="0.25">
      <c r="B65" s="43">
        <v>11</v>
      </c>
      <c r="C65" s="37" t="s">
        <v>219</v>
      </c>
      <c r="D65" s="38" t="s">
        <v>7</v>
      </c>
      <c r="E65" s="38">
        <v>6</v>
      </c>
      <c r="F65" s="80">
        <f>VLOOKUP(C65,UPL!B:E,4,0)</f>
        <v>0</v>
      </c>
      <c r="G65" s="80">
        <f t="shared" si="0"/>
        <v>0</v>
      </c>
    </row>
    <row r="66" spans="2:7" ht="20.100000000000001" customHeight="1" x14ac:dyDescent="0.25">
      <c r="B66" s="55"/>
      <c r="C66" s="84" t="s">
        <v>57</v>
      </c>
      <c r="D66" s="41"/>
      <c r="E66" s="41"/>
      <c r="F66" s="41"/>
      <c r="G66" s="97">
        <f>SUM(G8,G21,G33,G45,G53)</f>
        <v>0</v>
      </c>
    </row>
  </sheetData>
  <sheetProtection algorithmName="SHA-512" hashValue="VE2ampjnHOVbmAB7A2O8seQN0l8AXEnPb0IGRWlFWNgt80ilrX1Ce7k/e/NrLu2oZWsr6qnifjVaHA6Yi0XIJA==" saltValue="Q5CA1cKZbS0DYZXmzOYr3w==" spinCount="100000" sheet="1" objects="1" scenarios="1"/>
  <autoFilter ref="B7:G66"/>
  <mergeCells count="2">
    <mergeCell ref="B1:C1"/>
    <mergeCell ref="B2:C2"/>
  </mergeCells>
  <conditionalFormatting sqref="C11">
    <cfRule type="duplicateValues" dxfId="8" priority="7"/>
  </conditionalFormatting>
  <conditionalFormatting sqref="C24">
    <cfRule type="duplicateValues" dxfId="7" priority="6"/>
  </conditionalFormatting>
  <conditionalFormatting sqref="C57">
    <cfRule type="duplicateValues" dxfId="6" priority="5"/>
  </conditionalFormatting>
  <conditionalFormatting sqref="C20">
    <cfRule type="duplicateValues" dxfId="5" priority="4"/>
  </conditionalFormatting>
  <conditionalFormatting sqref="C56">
    <cfRule type="duplicateValues" dxfId="4" priority="3"/>
  </conditionalFormatting>
  <conditionalFormatting sqref="C62">
    <cfRule type="duplicateValues" dxfId="3" priority="2"/>
  </conditionalFormatting>
  <conditionalFormatting sqref="C49">
    <cfRule type="duplicateValues" dxfId="2" priority="1"/>
  </conditionalFormatting>
  <pageMargins left="0.7" right="0.7" top="0.75" bottom="0.75" header="0.3" footer="0.3"/>
  <pageSetup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 tint="0.34998626667073579"/>
  </sheetPr>
  <dimension ref="A1:F32"/>
  <sheetViews>
    <sheetView zoomScaleNormal="100" workbookViewId="0">
      <selection activeCell="H18" sqref="H18"/>
    </sheetView>
  </sheetViews>
  <sheetFormatPr defaultRowHeight="15" x14ac:dyDescent="0.25"/>
  <cols>
    <col min="1" max="1" width="4.7109375" style="86" customWidth="1"/>
    <col min="2" max="2" width="57.85546875" style="86" customWidth="1"/>
    <col min="3" max="3" width="6.7109375" style="86" customWidth="1"/>
    <col min="4" max="4" width="9.140625" style="86" customWidth="1"/>
    <col min="5" max="6" width="12.28515625" style="86" customWidth="1"/>
    <col min="7" max="7" width="9.140625" style="86"/>
    <col min="8" max="9" width="10.28515625" style="86" bestFit="1" customWidth="1"/>
    <col min="10" max="248" width="9.140625" style="86"/>
    <col min="249" max="249" width="5.7109375" style="86" customWidth="1"/>
    <col min="250" max="250" width="45.7109375" style="86" customWidth="1"/>
    <col min="251" max="252" width="6.7109375" style="86" customWidth="1"/>
    <col min="253" max="253" width="8.5703125" style="86" customWidth="1"/>
    <col min="254" max="254" width="10.7109375" style="86" customWidth="1"/>
    <col min="255" max="258" width="9.140625" style="86"/>
    <col min="259" max="259" width="9.5703125" style="86" bestFit="1" customWidth="1"/>
    <col min="260" max="260" width="11.28515625" style="86" bestFit="1" customWidth="1"/>
    <col min="261" max="261" width="10.28515625" style="86" bestFit="1" customWidth="1"/>
    <col min="262" max="262" width="11.28515625" style="86" bestFit="1" customWidth="1"/>
    <col min="263" max="263" width="9.140625" style="86"/>
    <col min="264" max="265" width="10.28515625" style="86" bestFit="1" customWidth="1"/>
    <col min="266" max="504" width="9.140625" style="86"/>
    <col min="505" max="505" width="5.7109375" style="86" customWidth="1"/>
    <col min="506" max="506" width="45.7109375" style="86" customWidth="1"/>
    <col min="507" max="508" width="6.7109375" style="86" customWidth="1"/>
    <col min="509" max="509" width="8.5703125" style="86" customWidth="1"/>
    <col min="510" max="510" width="10.7109375" style="86" customWidth="1"/>
    <col min="511" max="514" width="9.140625" style="86"/>
    <col min="515" max="515" width="9.5703125" style="86" bestFit="1" customWidth="1"/>
    <col min="516" max="516" width="11.28515625" style="86" bestFit="1" customWidth="1"/>
    <col min="517" max="517" width="10.28515625" style="86" bestFit="1" customWidth="1"/>
    <col min="518" max="518" width="11.28515625" style="86" bestFit="1" customWidth="1"/>
    <col min="519" max="519" width="9.140625" style="86"/>
    <col min="520" max="521" width="10.28515625" style="86" bestFit="1" customWidth="1"/>
    <col min="522" max="760" width="9.140625" style="86"/>
    <col min="761" max="761" width="5.7109375" style="86" customWidth="1"/>
    <col min="762" max="762" width="45.7109375" style="86" customWidth="1"/>
    <col min="763" max="764" width="6.7109375" style="86" customWidth="1"/>
    <col min="765" max="765" width="8.5703125" style="86" customWidth="1"/>
    <col min="766" max="766" width="10.7109375" style="86" customWidth="1"/>
    <col min="767" max="770" width="9.140625" style="86"/>
    <col min="771" max="771" width="9.5703125" style="86" bestFit="1" customWidth="1"/>
    <col min="772" max="772" width="11.28515625" style="86" bestFit="1" customWidth="1"/>
    <col min="773" max="773" width="10.28515625" style="86" bestFit="1" customWidth="1"/>
    <col min="774" max="774" width="11.28515625" style="86" bestFit="1" customWidth="1"/>
    <col min="775" max="775" width="9.140625" style="86"/>
    <col min="776" max="777" width="10.28515625" style="86" bestFit="1" customWidth="1"/>
    <col min="778" max="1016" width="9.140625" style="86"/>
    <col min="1017" max="1017" width="5.7109375" style="86" customWidth="1"/>
    <col min="1018" max="1018" width="45.7109375" style="86" customWidth="1"/>
    <col min="1019" max="1020" width="6.7109375" style="86" customWidth="1"/>
    <col min="1021" max="1021" width="8.5703125" style="86" customWidth="1"/>
    <col min="1022" max="1022" width="10.7109375" style="86" customWidth="1"/>
    <col min="1023" max="1026" width="9.140625" style="86"/>
    <col min="1027" max="1027" width="9.5703125" style="86" bestFit="1" customWidth="1"/>
    <col min="1028" max="1028" width="11.28515625" style="86" bestFit="1" customWidth="1"/>
    <col min="1029" max="1029" width="10.28515625" style="86" bestFit="1" customWidth="1"/>
    <col min="1030" max="1030" width="11.28515625" style="86" bestFit="1" customWidth="1"/>
    <col min="1031" max="1031" width="9.140625" style="86"/>
    <col min="1032" max="1033" width="10.28515625" style="86" bestFit="1" customWidth="1"/>
    <col min="1034" max="1272" width="9.140625" style="86"/>
    <col min="1273" max="1273" width="5.7109375" style="86" customWidth="1"/>
    <col min="1274" max="1274" width="45.7109375" style="86" customWidth="1"/>
    <col min="1275" max="1276" width="6.7109375" style="86" customWidth="1"/>
    <col min="1277" max="1277" width="8.5703125" style="86" customWidth="1"/>
    <col min="1278" max="1278" width="10.7109375" style="86" customWidth="1"/>
    <col min="1279" max="1282" width="9.140625" style="86"/>
    <col min="1283" max="1283" width="9.5703125" style="86" bestFit="1" customWidth="1"/>
    <col min="1284" max="1284" width="11.28515625" style="86" bestFit="1" customWidth="1"/>
    <col min="1285" max="1285" width="10.28515625" style="86" bestFit="1" customWidth="1"/>
    <col min="1286" max="1286" width="11.28515625" style="86" bestFit="1" customWidth="1"/>
    <col min="1287" max="1287" width="9.140625" style="86"/>
    <col min="1288" max="1289" width="10.28515625" style="86" bestFit="1" customWidth="1"/>
    <col min="1290" max="1528" width="9.140625" style="86"/>
    <col min="1529" max="1529" width="5.7109375" style="86" customWidth="1"/>
    <col min="1530" max="1530" width="45.7109375" style="86" customWidth="1"/>
    <col min="1531" max="1532" width="6.7109375" style="86" customWidth="1"/>
    <col min="1533" max="1533" width="8.5703125" style="86" customWidth="1"/>
    <col min="1534" max="1534" width="10.7109375" style="86" customWidth="1"/>
    <col min="1535" max="1538" width="9.140625" style="86"/>
    <col min="1539" max="1539" width="9.5703125" style="86" bestFit="1" customWidth="1"/>
    <col min="1540" max="1540" width="11.28515625" style="86" bestFit="1" customWidth="1"/>
    <col min="1541" max="1541" width="10.28515625" style="86" bestFit="1" customWidth="1"/>
    <col min="1542" max="1542" width="11.28515625" style="86" bestFit="1" customWidth="1"/>
    <col min="1543" max="1543" width="9.140625" style="86"/>
    <col min="1544" max="1545" width="10.28515625" style="86" bestFit="1" customWidth="1"/>
    <col min="1546" max="1784" width="9.140625" style="86"/>
    <col min="1785" max="1785" width="5.7109375" style="86" customWidth="1"/>
    <col min="1786" max="1786" width="45.7109375" style="86" customWidth="1"/>
    <col min="1787" max="1788" width="6.7109375" style="86" customWidth="1"/>
    <col min="1789" max="1789" width="8.5703125" style="86" customWidth="1"/>
    <col min="1790" max="1790" width="10.7109375" style="86" customWidth="1"/>
    <col min="1791" max="1794" width="9.140625" style="86"/>
    <col min="1795" max="1795" width="9.5703125" style="86" bestFit="1" customWidth="1"/>
    <col min="1796" max="1796" width="11.28515625" style="86" bestFit="1" customWidth="1"/>
    <col min="1797" max="1797" width="10.28515625" style="86" bestFit="1" customWidth="1"/>
    <col min="1798" max="1798" width="11.28515625" style="86" bestFit="1" customWidth="1"/>
    <col min="1799" max="1799" width="9.140625" style="86"/>
    <col min="1800" max="1801" width="10.28515625" style="86" bestFit="1" customWidth="1"/>
    <col min="1802" max="2040" width="9.140625" style="86"/>
    <col min="2041" max="2041" width="5.7109375" style="86" customWidth="1"/>
    <col min="2042" max="2042" width="45.7109375" style="86" customWidth="1"/>
    <col min="2043" max="2044" width="6.7109375" style="86" customWidth="1"/>
    <col min="2045" max="2045" width="8.5703125" style="86" customWidth="1"/>
    <col min="2046" max="2046" width="10.7109375" style="86" customWidth="1"/>
    <col min="2047" max="2050" width="9.140625" style="86"/>
    <col min="2051" max="2051" width="9.5703125" style="86" bestFit="1" customWidth="1"/>
    <col min="2052" max="2052" width="11.28515625" style="86" bestFit="1" customWidth="1"/>
    <col min="2053" max="2053" width="10.28515625" style="86" bestFit="1" customWidth="1"/>
    <col min="2054" max="2054" width="11.28515625" style="86" bestFit="1" customWidth="1"/>
    <col min="2055" max="2055" width="9.140625" style="86"/>
    <col min="2056" max="2057" width="10.28515625" style="86" bestFit="1" customWidth="1"/>
    <col min="2058" max="2296" width="9.140625" style="86"/>
    <col min="2297" max="2297" width="5.7109375" style="86" customWidth="1"/>
    <col min="2298" max="2298" width="45.7109375" style="86" customWidth="1"/>
    <col min="2299" max="2300" width="6.7109375" style="86" customWidth="1"/>
    <col min="2301" max="2301" width="8.5703125" style="86" customWidth="1"/>
    <col min="2302" max="2302" width="10.7109375" style="86" customWidth="1"/>
    <col min="2303" max="2306" width="9.140625" style="86"/>
    <col min="2307" max="2307" width="9.5703125" style="86" bestFit="1" customWidth="1"/>
    <col min="2308" max="2308" width="11.28515625" style="86" bestFit="1" customWidth="1"/>
    <col min="2309" max="2309" width="10.28515625" style="86" bestFit="1" customWidth="1"/>
    <col min="2310" max="2310" width="11.28515625" style="86" bestFit="1" customWidth="1"/>
    <col min="2311" max="2311" width="9.140625" style="86"/>
    <col min="2312" max="2313" width="10.28515625" style="86" bestFit="1" customWidth="1"/>
    <col min="2314" max="2552" width="9.140625" style="86"/>
    <col min="2553" max="2553" width="5.7109375" style="86" customWidth="1"/>
    <col min="2554" max="2554" width="45.7109375" style="86" customWidth="1"/>
    <col min="2555" max="2556" width="6.7109375" style="86" customWidth="1"/>
    <col min="2557" max="2557" width="8.5703125" style="86" customWidth="1"/>
    <col min="2558" max="2558" width="10.7109375" style="86" customWidth="1"/>
    <col min="2559" max="2562" width="9.140625" style="86"/>
    <col min="2563" max="2563" width="9.5703125" style="86" bestFit="1" customWidth="1"/>
    <col min="2564" max="2564" width="11.28515625" style="86" bestFit="1" customWidth="1"/>
    <col min="2565" max="2565" width="10.28515625" style="86" bestFit="1" customWidth="1"/>
    <col min="2566" max="2566" width="11.28515625" style="86" bestFit="1" customWidth="1"/>
    <col min="2567" max="2567" width="9.140625" style="86"/>
    <col min="2568" max="2569" width="10.28515625" style="86" bestFit="1" customWidth="1"/>
    <col min="2570" max="2808" width="9.140625" style="86"/>
    <col min="2809" max="2809" width="5.7109375" style="86" customWidth="1"/>
    <col min="2810" max="2810" width="45.7109375" style="86" customWidth="1"/>
    <col min="2811" max="2812" width="6.7109375" style="86" customWidth="1"/>
    <col min="2813" max="2813" width="8.5703125" style="86" customWidth="1"/>
    <col min="2814" max="2814" width="10.7109375" style="86" customWidth="1"/>
    <col min="2815" max="2818" width="9.140625" style="86"/>
    <col min="2819" max="2819" width="9.5703125" style="86" bestFit="1" customWidth="1"/>
    <col min="2820" max="2820" width="11.28515625" style="86" bestFit="1" customWidth="1"/>
    <col min="2821" max="2821" width="10.28515625" style="86" bestFit="1" customWidth="1"/>
    <col min="2822" max="2822" width="11.28515625" style="86" bestFit="1" customWidth="1"/>
    <col min="2823" max="2823" width="9.140625" style="86"/>
    <col min="2824" max="2825" width="10.28515625" style="86" bestFit="1" customWidth="1"/>
    <col min="2826" max="3064" width="9.140625" style="86"/>
    <col min="3065" max="3065" width="5.7109375" style="86" customWidth="1"/>
    <col min="3066" max="3066" width="45.7109375" style="86" customWidth="1"/>
    <col min="3067" max="3068" width="6.7109375" style="86" customWidth="1"/>
    <col min="3069" max="3069" width="8.5703125" style="86" customWidth="1"/>
    <col min="3070" max="3070" width="10.7109375" style="86" customWidth="1"/>
    <col min="3071" max="3074" width="9.140625" style="86"/>
    <col min="3075" max="3075" width="9.5703125" style="86" bestFit="1" customWidth="1"/>
    <col min="3076" max="3076" width="11.28515625" style="86" bestFit="1" customWidth="1"/>
    <col min="3077" max="3077" width="10.28515625" style="86" bestFit="1" customWidth="1"/>
    <col min="3078" max="3078" width="11.28515625" style="86" bestFit="1" customWidth="1"/>
    <col min="3079" max="3079" width="9.140625" style="86"/>
    <col min="3080" max="3081" width="10.28515625" style="86" bestFit="1" customWidth="1"/>
    <col min="3082" max="3320" width="9.140625" style="86"/>
    <col min="3321" max="3321" width="5.7109375" style="86" customWidth="1"/>
    <col min="3322" max="3322" width="45.7109375" style="86" customWidth="1"/>
    <col min="3323" max="3324" width="6.7109375" style="86" customWidth="1"/>
    <col min="3325" max="3325" width="8.5703125" style="86" customWidth="1"/>
    <col min="3326" max="3326" width="10.7109375" style="86" customWidth="1"/>
    <col min="3327" max="3330" width="9.140625" style="86"/>
    <col min="3331" max="3331" width="9.5703125" style="86" bestFit="1" customWidth="1"/>
    <col min="3332" max="3332" width="11.28515625" style="86" bestFit="1" customWidth="1"/>
    <col min="3333" max="3333" width="10.28515625" style="86" bestFit="1" customWidth="1"/>
    <col min="3334" max="3334" width="11.28515625" style="86" bestFit="1" customWidth="1"/>
    <col min="3335" max="3335" width="9.140625" style="86"/>
    <col min="3336" max="3337" width="10.28515625" style="86" bestFit="1" customWidth="1"/>
    <col min="3338" max="3576" width="9.140625" style="86"/>
    <col min="3577" max="3577" width="5.7109375" style="86" customWidth="1"/>
    <col min="3578" max="3578" width="45.7109375" style="86" customWidth="1"/>
    <col min="3579" max="3580" width="6.7109375" style="86" customWidth="1"/>
    <col min="3581" max="3581" width="8.5703125" style="86" customWidth="1"/>
    <col min="3582" max="3582" width="10.7109375" style="86" customWidth="1"/>
    <col min="3583" max="3586" width="9.140625" style="86"/>
    <col min="3587" max="3587" width="9.5703125" style="86" bestFit="1" customWidth="1"/>
    <col min="3588" max="3588" width="11.28515625" style="86" bestFit="1" customWidth="1"/>
    <col min="3589" max="3589" width="10.28515625" style="86" bestFit="1" customWidth="1"/>
    <col min="3590" max="3590" width="11.28515625" style="86" bestFit="1" customWidth="1"/>
    <col min="3591" max="3591" width="9.140625" style="86"/>
    <col min="3592" max="3593" width="10.28515625" style="86" bestFit="1" customWidth="1"/>
    <col min="3594" max="3832" width="9.140625" style="86"/>
    <col min="3833" max="3833" width="5.7109375" style="86" customWidth="1"/>
    <col min="3834" max="3834" width="45.7109375" style="86" customWidth="1"/>
    <col min="3835" max="3836" width="6.7109375" style="86" customWidth="1"/>
    <col min="3837" max="3837" width="8.5703125" style="86" customWidth="1"/>
    <col min="3838" max="3838" width="10.7109375" style="86" customWidth="1"/>
    <col min="3839" max="3842" width="9.140625" style="86"/>
    <col min="3843" max="3843" width="9.5703125" style="86" bestFit="1" customWidth="1"/>
    <col min="3844" max="3844" width="11.28515625" style="86" bestFit="1" customWidth="1"/>
    <col min="3845" max="3845" width="10.28515625" style="86" bestFit="1" customWidth="1"/>
    <col min="3846" max="3846" width="11.28515625" style="86" bestFit="1" customWidth="1"/>
    <col min="3847" max="3847" width="9.140625" style="86"/>
    <col min="3848" max="3849" width="10.28515625" style="86" bestFit="1" customWidth="1"/>
    <col min="3850" max="4088" width="9.140625" style="86"/>
    <col min="4089" max="4089" width="5.7109375" style="86" customWidth="1"/>
    <col min="4090" max="4090" width="45.7109375" style="86" customWidth="1"/>
    <col min="4091" max="4092" width="6.7109375" style="86" customWidth="1"/>
    <col min="4093" max="4093" width="8.5703125" style="86" customWidth="1"/>
    <col min="4094" max="4094" width="10.7109375" style="86" customWidth="1"/>
    <col min="4095" max="4098" width="9.140625" style="86"/>
    <col min="4099" max="4099" width="9.5703125" style="86" bestFit="1" customWidth="1"/>
    <col min="4100" max="4100" width="11.28515625" style="86" bestFit="1" customWidth="1"/>
    <col min="4101" max="4101" width="10.28515625" style="86" bestFit="1" customWidth="1"/>
    <col min="4102" max="4102" width="11.28515625" style="86" bestFit="1" customWidth="1"/>
    <col min="4103" max="4103" width="9.140625" style="86"/>
    <col min="4104" max="4105" width="10.28515625" style="86" bestFit="1" customWidth="1"/>
    <col min="4106" max="4344" width="9.140625" style="86"/>
    <col min="4345" max="4345" width="5.7109375" style="86" customWidth="1"/>
    <col min="4346" max="4346" width="45.7109375" style="86" customWidth="1"/>
    <col min="4347" max="4348" width="6.7109375" style="86" customWidth="1"/>
    <col min="4349" max="4349" width="8.5703125" style="86" customWidth="1"/>
    <col min="4350" max="4350" width="10.7109375" style="86" customWidth="1"/>
    <col min="4351" max="4354" width="9.140625" style="86"/>
    <col min="4355" max="4355" width="9.5703125" style="86" bestFit="1" customWidth="1"/>
    <col min="4356" max="4356" width="11.28515625" style="86" bestFit="1" customWidth="1"/>
    <col min="4357" max="4357" width="10.28515625" style="86" bestFit="1" customWidth="1"/>
    <col min="4358" max="4358" width="11.28515625" style="86" bestFit="1" customWidth="1"/>
    <col min="4359" max="4359" width="9.140625" style="86"/>
    <col min="4360" max="4361" width="10.28515625" style="86" bestFit="1" customWidth="1"/>
    <col min="4362" max="4600" width="9.140625" style="86"/>
    <col min="4601" max="4601" width="5.7109375" style="86" customWidth="1"/>
    <col min="4602" max="4602" width="45.7109375" style="86" customWidth="1"/>
    <col min="4603" max="4604" width="6.7109375" style="86" customWidth="1"/>
    <col min="4605" max="4605" width="8.5703125" style="86" customWidth="1"/>
    <col min="4606" max="4606" width="10.7109375" style="86" customWidth="1"/>
    <col min="4607" max="4610" width="9.140625" style="86"/>
    <col min="4611" max="4611" width="9.5703125" style="86" bestFit="1" customWidth="1"/>
    <col min="4612" max="4612" width="11.28515625" style="86" bestFit="1" customWidth="1"/>
    <col min="4613" max="4613" width="10.28515625" style="86" bestFit="1" customWidth="1"/>
    <col min="4614" max="4614" width="11.28515625" style="86" bestFit="1" customWidth="1"/>
    <col min="4615" max="4615" width="9.140625" style="86"/>
    <col min="4616" max="4617" width="10.28515625" style="86" bestFit="1" customWidth="1"/>
    <col min="4618" max="4856" width="9.140625" style="86"/>
    <col min="4857" max="4857" width="5.7109375" style="86" customWidth="1"/>
    <col min="4858" max="4858" width="45.7109375" style="86" customWidth="1"/>
    <col min="4859" max="4860" width="6.7109375" style="86" customWidth="1"/>
    <col min="4861" max="4861" width="8.5703125" style="86" customWidth="1"/>
    <col min="4862" max="4862" width="10.7109375" style="86" customWidth="1"/>
    <col min="4863" max="4866" width="9.140625" style="86"/>
    <col min="4867" max="4867" width="9.5703125" style="86" bestFit="1" customWidth="1"/>
    <col min="4868" max="4868" width="11.28515625" style="86" bestFit="1" customWidth="1"/>
    <col min="4869" max="4869" width="10.28515625" style="86" bestFit="1" customWidth="1"/>
    <col min="4870" max="4870" width="11.28515625" style="86" bestFit="1" customWidth="1"/>
    <col min="4871" max="4871" width="9.140625" style="86"/>
    <col min="4872" max="4873" width="10.28515625" style="86" bestFit="1" customWidth="1"/>
    <col min="4874" max="5112" width="9.140625" style="86"/>
    <col min="5113" max="5113" width="5.7109375" style="86" customWidth="1"/>
    <col min="5114" max="5114" width="45.7109375" style="86" customWidth="1"/>
    <col min="5115" max="5116" width="6.7109375" style="86" customWidth="1"/>
    <col min="5117" max="5117" width="8.5703125" style="86" customWidth="1"/>
    <col min="5118" max="5118" width="10.7109375" style="86" customWidth="1"/>
    <col min="5119" max="5122" width="9.140625" style="86"/>
    <col min="5123" max="5123" width="9.5703125" style="86" bestFit="1" customWidth="1"/>
    <col min="5124" max="5124" width="11.28515625" style="86" bestFit="1" customWidth="1"/>
    <col min="5125" max="5125" width="10.28515625" style="86" bestFit="1" customWidth="1"/>
    <col min="5126" max="5126" width="11.28515625" style="86" bestFit="1" customWidth="1"/>
    <col min="5127" max="5127" width="9.140625" style="86"/>
    <col min="5128" max="5129" width="10.28515625" style="86" bestFit="1" customWidth="1"/>
    <col min="5130" max="5368" width="9.140625" style="86"/>
    <col min="5369" max="5369" width="5.7109375" style="86" customWidth="1"/>
    <col min="5370" max="5370" width="45.7109375" style="86" customWidth="1"/>
    <col min="5371" max="5372" width="6.7109375" style="86" customWidth="1"/>
    <col min="5373" max="5373" width="8.5703125" style="86" customWidth="1"/>
    <col min="5374" max="5374" width="10.7109375" style="86" customWidth="1"/>
    <col min="5375" max="5378" width="9.140625" style="86"/>
    <col min="5379" max="5379" width="9.5703125" style="86" bestFit="1" customWidth="1"/>
    <col min="5380" max="5380" width="11.28515625" style="86" bestFit="1" customWidth="1"/>
    <col min="5381" max="5381" width="10.28515625" style="86" bestFit="1" customWidth="1"/>
    <col min="5382" max="5382" width="11.28515625" style="86" bestFit="1" customWidth="1"/>
    <col min="5383" max="5383" width="9.140625" style="86"/>
    <col min="5384" max="5385" width="10.28515625" style="86" bestFit="1" customWidth="1"/>
    <col min="5386" max="5624" width="9.140625" style="86"/>
    <col min="5625" max="5625" width="5.7109375" style="86" customWidth="1"/>
    <col min="5626" max="5626" width="45.7109375" style="86" customWidth="1"/>
    <col min="5627" max="5628" width="6.7109375" style="86" customWidth="1"/>
    <col min="5629" max="5629" width="8.5703125" style="86" customWidth="1"/>
    <col min="5630" max="5630" width="10.7109375" style="86" customWidth="1"/>
    <col min="5631" max="5634" width="9.140625" style="86"/>
    <col min="5635" max="5635" width="9.5703125" style="86" bestFit="1" customWidth="1"/>
    <col min="5636" max="5636" width="11.28515625" style="86" bestFit="1" customWidth="1"/>
    <col min="5637" max="5637" width="10.28515625" style="86" bestFit="1" customWidth="1"/>
    <col min="5638" max="5638" width="11.28515625" style="86" bestFit="1" customWidth="1"/>
    <col min="5639" max="5639" width="9.140625" style="86"/>
    <col min="5640" max="5641" width="10.28515625" style="86" bestFit="1" customWidth="1"/>
    <col min="5642" max="5880" width="9.140625" style="86"/>
    <col min="5881" max="5881" width="5.7109375" style="86" customWidth="1"/>
    <col min="5882" max="5882" width="45.7109375" style="86" customWidth="1"/>
    <col min="5883" max="5884" width="6.7109375" style="86" customWidth="1"/>
    <col min="5885" max="5885" width="8.5703125" style="86" customWidth="1"/>
    <col min="5886" max="5886" width="10.7109375" style="86" customWidth="1"/>
    <col min="5887" max="5890" width="9.140625" style="86"/>
    <col min="5891" max="5891" width="9.5703125" style="86" bestFit="1" customWidth="1"/>
    <col min="5892" max="5892" width="11.28515625" style="86" bestFit="1" customWidth="1"/>
    <col min="5893" max="5893" width="10.28515625" style="86" bestFit="1" customWidth="1"/>
    <col min="5894" max="5894" width="11.28515625" style="86" bestFit="1" customWidth="1"/>
    <col min="5895" max="5895" width="9.140625" style="86"/>
    <col min="5896" max="5897" width="10.28515625" style="86" bestFit="1" customWidth="1"/>
    <col min="5898" max="6136" width="9.140625" style="86"/>
    <col min="6137" max="6137" width="5.7109375" style="86" customWidth="1"/>
    <col min="6138" max="6138" width="45.7109375" style="86" customWidth="1"/>
    <col min="6139" max="6140" width="6.7109375" style="86" customWidth="1"/>
    <col min="6141" max="6141" width="8.5703125" style="86" customWidth="1"/>
    <col min="6142" max="6142" width="10.7109375" style="86" customWidth="1"/>
    <col min="6143" max="6146" width="9.140625" style="86"/>
    <col min="6147" max="6147" width="9.5703125" style="86" bestFit="1" customWidth="1"/>
    <col min="6148" max="6148" width="11.28515625" style="86" bestFit="1" customWidth="1"/>
    <col min="6149" max="6149" width="10.28515625" style="86" bestFit="1" customWidth="1"/>
    <col min="6150" max="6150" width="11.28515625" style="86" bestFit="1" customWidth="1"/>
    <col min="6151" max="6151" width="9.140625" style="86"/>
    <col min="6152" max="6153" width="10.28515625" style="86" bestFit="1" customWidth="1"/>
    <col min="6154" max="6392" width="9.140625" style="86"/>
    <col min="6393" max="6393" width="5.7109375" style="86" customWidth="1"/>
    <col min="6394" max="6394" width="45.7109375" style="86" customWidth="1"/>
    <col min="6395" max="6396" width="6.7109375" style="86" customWidth="1"/>
    <col min="6397" max="6397" width="8.5703125" style="86" customWidth="1"/>
    <col min="6398" max="6398" width="10.7109375" style="86" customWidth="1"/>
    <col min="6399" max="6402" width="9.140625" style="86"/>
    <col min="6403" max="6403" width="9.5703125" style="86" bestFit="1" customWidth="1"/>
    <col min="6404" max="6404" width="11.28515625" style="86" bestFit="1" customWidth="1"/>
    <col min="6405" max="6405" width="10.28515625" style="86" bestFit="1" customWidth="1"/>
    <col min="6406" max="6406" width="11.28515625" style="86" bestFit="1" customWidth="1"/>
    <col min="6407" max="6407" width="9.140625" style="86"/>
    <col min="6408" max="6409" width="10.28515625" style="86" bestFit="1" customWidth="1"/>
    <col min="6410" max="6648" width="9.140625" style="86"/>
    <col min="6649" max="6649" width="5.7109375" style="86" customWidth="1"/>
    <col min="6650" max="6650" width="45.7109375" style="86" customWidth="1"/>
    <col min="6651" max="6652" width="6.7109375" style="86" customWidth="1"/>
    <col min="6653" max="6653" width="8.5703125" style="86" customWidth="1"/>
    <col min="6654" max="6654" width="10.7109375" style="86" customWidth="1"/>
    <col min="6655" max="6658" width="9.140625" style="86"/>
    <col min="6659" max="6659" width="9.5703125" style="86" bestFit="1" customWidth="1"/>
    <col min="6660" max="6660" width="11.28515625" style="86" bestFit="1" customWidth="1"/>
    <col min="6661" max="6661" width="10.28515625" style="86" bestFit="1" customWidth="1"/>
    <col min="6662" max="6662" width="11.28515625" style="86" bestFit="1" customWidth="1"/>
    <col min="6663" max="6663" width="9.140625" style="86"/>
    <col min="6664" max="6665" width="10.28515625" style="86" bestFit="1" customWidth="1"/>
    <col min="6666" max="6904" width="9.140625" style="86"/>
    <col min="6905" max="6905" width="5.7109375" style="86" customWidth="1"/>
    <col min="6906" max="6906" width="45.7109375" style="86" customWidth="1"/>
    <col min="6907" max="6908" width="6.7109375" style="86" customWidth="1"/>
    <col min="6909" max="6909" width="8.5703125" style="86" customWidth="1"/>
    <col min="6910" max="6910" width="10.7109375" style="86" customWidth="1"/>
    <col min="6911" max="6914" width="9.140625" style="86"/>
    <col min="6915" max="6915" width="9.5703125" style="86" bestFit="1" customWidth="1"/>
    <col min="6916" max="6916" width="11.28515625" style="86" bestFit="1" customWidth="1"/>
    <col min="6917" max="6917" width="10.28515625" style="86" bestFit="1" customWidth="1"/>
    <col min="6918" max="6918" width="11.28515625" style="86" bestFit="1" customWidth="1"/>
    <col min="6919" max="6919" width="9.140625" style="86"/>
    <col min="6920" max="6921" width="10.28515625" style="86" bestFit="1" customWidth="1"/>
    <col min="6922" max="7160" width="9.140625" style="86"/>
    <col min="7161" max="7161" width="5.7109375" style="86" customWidth="1"/>
    <col min="7162" max="7162" width="45.7109375" style="86" customWidth="1"/>
    <col min="7163" max="7164" width="6.7109375" style="86" customWidth="1"/>
    <col min="7165" max="7165" width="8.5703125" style="86" customWidth="1"/>
    <col min="7166" max="7166" width="10.7109375" style="86" customWidth="1"/>
    <col min="7167" max="7170" width="9.140625" style="86"/>
    <col min="7171" max="7171" width="9.5703125" style="86" bestFit="1" customWidth="1"/>
    <col min="7172" max="7172" width="11.28515625" style="86" bestFit="1" customWidth="1"/>
    <col min="7173" max="7173" width="10.28515625" style="86" bestFit="1" customWidth="1"/>
    <col min="7174" max="7174" width="11.28515625" style="86" bestFit="1" customWidth="1"/>
    <col min="7175" max="7175" width="9.140625" style="86"/>
    <col min="7176" max="7177" width="10.28515625" style="86" bestFit="1" customWidth="1"/>
    <col min="7178" max="7416" width="9.140625" style="86"/>
    <col min="7417" max="7417" width="5.7109375" style="86" customWidth="1"/>
    <col min="7418" max="7418" width="45.7109375" style="86" customWidth="1"/>
    <col min="7419" max="7420" width="6.7109375" style="86" customWidth="1"/>
    <col min="7421" max="7421" width="8.5703125" style="86" customWidth="1"/>
    <col min="7422" max="7422" width="10.7109375" style="86" customWidth="1"/>
    <col min="7423" max="7426" width="9.140625" style="86"/>
    <col min="7427" max="7427" width="9.5703125" style="86" bestFit="1" customWidth="1"/>
    <col min="7428" max="7428" width="11.28515625" style="86" bestFit="1" customWidth="1"/>
    <col min="7429" max="7429" width="10.28515625" style="86" bestFit="1" customWidth="1"/>
    <col min="7430" max="7430" width="11.28515625" style="86" bestFit="1" customWidth="1"/>
    <col min="7431" max="7431" width="9.140625" style="86"/>
    <col min="7432" max="7433" width="10.28515625" style="86" bestFit="1" customWidth="1"/>
    <col min="7434" max="7672" width="9.140625" style="86"/>
    <col min="7673" max="7673" width="5.7109375" style="86" customWidth="1"/>
    <col min="7674" max="7674" width="45.7109375" style="86" customWidth="1"/>
    <col min="7675" max="7676" width="6.7109375" style="86" customWidth="1"/>
    <col min="7677" max="7677" width="8.5703125" style="86" customWidth="1"/>
    <col min="7678" max="7678" width="10.7109375" style="86" customWidth="1"/>
    <col min="7679" max="7682" width="9.140625" style="86"/>
    <col min="7683" max="7683" width="9.5703125" style="86" bestFit="1" customWidth="1"/>
    <col min="7684" max="7684" width="11.28515625" style="86" bestFit="1" customWidth="1"/>
    <col min="7685" max="7685" width="10.28515625" style="86" bestFit="1" customWidth="1"/>
    <col min="7686" max="7686" width="11.28515625" style="86" bestFit="1" customWidth="1"/>
    <col min="7687" max="7687" width="9.140625" style="86"/>
    <col min="7688" max="7689" width="10.28515625" style="86" bestFit="1" customWidth="1"/>
    <col min="7690" max="7928" width="9.140625" style="86"/>
    <col min="7929" max="7929" width="5.7109375" style="86" customWidth="1"/>
    <col min="7930" max="7930" width="45.7109375" style="86" customWidth="1"/>
    <col min="7931" max="7932" width="6.7109375" style="86" customWidth="1"/>
    <col min="7933" max="7933" width="8.5703125" style="86" customWidth="1"/>
    <col min="7934" max="7934" width="10.7109375" style="86" customWidth="1"/>
    <col min="7935" max="7938" width="9.140625" style="86"/>
    <col min="7939" max="7939" width="9.5703125" style="86" bestFit="1" customWidth="1"/>
    <col min="7940" max="7940" width="11.28515625" style="86" bestFit="1" customWidth="1"/>
    <col min="7941" max="7941" width="10.28515625" style="86" bestFit="1" customWidth="1"/>
    <col min="7942" max="7942" width="11.28515625" style="86" bestFit="1" customWidth="1"/>
    <col min="7943" max="7943" width="9.140625" style="86"/>
    <col min="7944" max="7945" width="10.28515625" style="86" bestFit="1" customWidth="1"/>
    <col min="7946" max="8184" width="9.140625" style="86"/>
    <col min="8185" max="8185" width="5.7109375" style="86" customWidth="1"/>
    <col min="8186" max="8186" width="45.7109375" style="86" customWidth="1"/>
    <col min="8187" max="8188" width="6.7109375" style="86" customWidth="1"/>
    <col min="8189" max="8189" width="8.5703125" style="86" customWidth="1"/>
    <col min="8190" max="8190" width="10.7109375" style="86" customWidth="1"/>
    <col min="8191" max="8194" width="9.140625" style="86"/>
    <col min="8195" max="8195" width="9.5703125" style="86" bestFit="1" customWidth="1"/>
    <col min="8196" max="8196" width="11.28515625" style="86" bestFit="1" customWidth="1"/>
    <col min="8197" max="8197" width="10.28515625" style="86" bestFit="1" customWidth="1"/>
    <col min="8198" max="8198" width="11.28515625" style="86" bestFit="1" customWidth="1"/>
    <col min="8199" max="8199" width="9.140625" style="86"/>
    <col min="8200" max="8201" width="10.28515625" style="86" bestFit="1" customWidth="1"/>
    <col min="8202" max="8440" width="9.140625" style="86"/>
    <col min="8441" max="8441" width="5.7109375" style="86" customWidth="1"/>
    <col min="8442" max="8442" width="45.7109375" style="86" customWidth="1"/>
    <col min="8443" max="8444" width="6.7109375" style="86" customWidth="1"/>
    <col min="8445" max="8445" width="8.5703125" style="86" customWidth="1"/>
    <col min="8446" max="8446" width="10.7109375" style="86" customWidth="1"/>
    <col min="8447" max="8450" width="9.140625" style="86"/>
    <col min="8451" max="8451" width="9.5703125" style="86" bestFit="1" customWidth="1"/>
    <col min="8452" max="8452" width="11.28515625" style="86" bestFit="1" customWidth="1"/>
    <col min="8453" max="8453" width="10.28515625" style="86" bestFit="1" customWidth="1"/>
    <col min="8454" max="8454" width="11.28515625" style="86" bestFit="1" customWidth="1"/>
    <col min="8455" max="8455" width="9.140625" style="86"/>
    <col min="8456" max="8457" width="10.28515625" style="86" bestFit="1" customWidth="1"/>
    <col min="8458" max="8696" width="9.140625" style="86"/>
    <col min="8697" max="8697" width="5.7109375" style="86" customWidth="1"/>
    <col min="8698" max="8698" width="45.7109375" style="86" customWidth="1"/>
    <col min="8699" max="8700" width="6.7109375" style="86" customWidth="1"/>
    <col min="8701" max="8701" width="8.5703125" style="86" customWidth="1"/>
    <col min="8702" max="8702" width="10.7109375" style="86" customWidth="1"/>
    <col min="8703" max="8706" width="9.140625" style="86"/>
    <col min="8707" max="8707" width="9.5703125" style="86" bestFit="1" customWidth="1"/>
    <col min="8708" max="8708" width="11.28515625" style="86" bestFit="1" customWidth="1"/>
    <col min="8709" max="8709" width="10.28515625" style="86" bestFit="1" customWidth="1"/>
    <col min="8710" max="8710" width="11.28515625" style="86" bestFit="1" customWidth="1"/>
    <col min="8711" max="8711" width="9.140625" style="86"/>
    <col min="8712" max="8713" width="10.28515625" style="86" bestFit="1" customWidth="1"/>
    <col min="8714" max="8952" width="9.140625" style="86"/>
    <col min="8953" max="8953" width="5.7109375" style="86" customWidth="1"/>
    <col min="8954" max="8954" width="45.7109375" style="86" customWidth="1"/>
    <col min="8955" max="8956" width="6.7109375" style="86" customWidth="1"/>
    <col min="8957" max="8957" width="8.5703125" style="86" customWidth="1"/>
    <col min="8958" max="8958" width="10.7109375" style="86" customWidth="1"/>
    <col min="8959" max="8962" width="9.140625" style="86"/>
    <col min="8963" max="8963" width="9.5703125" style="86" bestFit="1" customWidth="1"/>
    <col min="8964" max="8964" width="11.28515625" style="86" bestFit="1" customWidth="1"/>
    <col min="8965" max="8965" width="10.28515625" style="86" bestFit="1" customWidth="1"/>
    <col min="8966" max="8966" width="11.28515625" style="86" bestFit="1" customWidth="1"/>
    <col min="8967" max="8967" width="9.140625" style="86"/>
    <col min="8968" max="8969" width="10.28515625" style="86" bestFit="1" customWidth="1"/>
    <col min="8970" max="9208" width="9.140625" style="86"/>
    <col min="9209" max="9209" width="5.7109375" style="86" customWidth="1"/>
    <col min="9210" max="9210" width="45.7109375" style="86" customWidth="1"/>
    <col min="9211" max="9212" width="6.7109375" style="86" customWidth="1"/>
    <col min="9213" max="9213" width="8.5703125" style="86" customWidth="1"/>
    <col min="9214" max="9214" width="10.7109375" style="86" customWidth="1"/>
    <col min="9215" max="9218" width="9.140625" style="86"/>
    <col min="9219" max="9219" width="9.5703125" style="86" bestFit="1" customWidth="1"/>
    <col min="9220" max="9220" width="11.28515625" style="86" bestFit="1" customWidth="1"/>
    <col min="9221" max="9221" width="10.28515625" style="86" bestFit="1" customWidth="1"/>
    <col min="9222" max="9222" width="11.28515625" style="86" bestFit="1" customWidth="1"/>
    <col min="9223" max="9223" width="9.140625" style="86"/>
    <col min="9224" max="9225" width="10.28515625" style="86" bestFit="1" customWidth="1"/>
    <col min="9226" max="9464" width="9.140625" style="86"/>
    <col min="9465" max="9465" width="5.7109375" style="86" customWidth="1"/>
    <col min="9466" max="9466" width="45.7109375" style="86" customWidth="1"/>
    <col min="9467" max="9468" width="6.7109375" style="86" customWidth="1"/>
    <col min="9469" max="9469" width="8.5703125" style="86" customWidth="1"/>
    <col min="9470" max="9470" width="10.7109375" style="86" customWidth="1"/>
    <col min="9471" max="9474" width="9.140625" style="86"/>
    <col min="9475" max="9475" width="9.5703125" style="86" bestFit="1" customWidth="1"/>
    <col min="9476" max="9476" width="11.28515625" style="86" bestFit="1" customWidth="1"/>
    <col min="9477" max="9477" width="10.28515625" style="86" bestFit="1" customWidth="1"/>
    <col min="9478" max="9478" width="11.28515625" style="86" bestFit="1" customWidth="1"/>
    <col min="9479" max="9479" width="9.140625" style="86"/>
    <col min="9480" max="9481" width="10.28515625" style="86" bestFit="1" customWidth="1"/>
    <col min="9482" max="9720" width="9.140625" style="86"/>
    <col min="9721" max="9721" width="5.7109375" style="86" customWidth="1"/>
    <col min="9722" max="9722" width="45.7109375" style="86" customWidth="1"/>
    <col min="9723" max="9724" width="6.7109375" style="86" customWidth="1"/>
    <col min="9725" max="9725" width="8.5703125" style="86" customWidth="1"/>
    <col min="9726" max="9726" width="10.7109375" style="86" customWidth="1"/>
    <col min="9727" max="9730" width="9.140625" style="86"/>
    <col min="9731" max="9731" width="9.5703125" style="86" bestFit="1" customWidth="1"/>
    <col min="9732" max="9732" width="11.28515625" style="86" bestFit="1" customWidth="1"/>
    <col min="9733" max="9733" width="10.28515625" style="86" bestFit="1" customWidth="1"/>
    <col min="9734" max="9734" width="11.28515625" style="86" bestFit="1" customWidth="1"/>
    <col min="9735" max="9735" width="9.140625" style="86"/>
    <col min="9736" max="9737" width="10.28515625" style="86" bestFit="1" customWidth="1"/>
    <col min="9738" max="9976" width="9.140625" style="86"/>
    <col min="9977" max="9977" width="5.7109375" style="86" customWidth="1"/>
    <col min="9978" max="9978" width="45.7109375" style="86" customWidth="1"/>
    <col min="9979" max="9980" width="6.7109375" style="86" customWidth="1"/>
    <col min="9981" max="9981" width="8.5703125" style="86" customWidth="1"/>
    <col min="9982" max="9982" width="10.7109375" style="86" customWidth="1"/>
    <col min="9983" max="9986" width="9.140625" style="86"/>
    <col min="9987" max="9987" width="9.5703125" style="86" bestFit="1" customWidth="1"/>
    <col min="9988" max="9988" width="11.28515625" style="86" bestFit="1" customWidth="1"/>
    <col min="9989" max="9989" width="10.28515625" style="86" bestFit="1" customWidth="1"/>
    <col min="9990" max="9990" width="11.28515625" style="86" bestFit="1" customWidth="1"/>
    <col min="9991" max="9991" width="9.140625" style="86"/>
    <col min="9992" max="9993" width="10.28515625" style="86" bestFit="1" customWidth="1"/>
    <col min="9994" max="10232" width="9.140625" style="86"/>
    <col min="10233" max="10233" width="5.7109375" style="86" customWidth="1"/>
    <col min="10234" max="10234" width="45.7109375" style="86" customWidth="1"/>
    <col min="10235" max="10236" width="6.7109375" style="86" customWidth="1"/>
    <col min="10237" max="10237" width="8.5703125" style="86" customWidth="1"/>
    <col min="10238" max="10238" width="10.7109375" style="86" customWidth="1"/>
    <col min="10239" max="10242" width="9.140625" style="86"/>
    <col min="10243" max="10243" width="9.5703125" style="86" bestFit="1" customWidth="1"/>
    <col min="10244" max="10244" width="11.28515625" style="86" bestFit="1" customWidth="1"/>
    <col min="10245" max="10245" width="10.28515625" style="86" bestFit="1" customWidth="1"/>
    <col min="10246" max="10246" width="11.28515625" style="86" bestFit="1" customWidth="1"/>
    <col min="10247" max="10247" width="9.140625" style="86"/>
    <col min="10248" max="10249" width="10.28515625" style="86" bestFit="1" customWidth="1"/>
    <col min="10250" max="10488" width="9.140625" style="86"/>
    <col min="10489" max="10489" width="5.7109375" style="86" customWidth="1"/>
    <col min="10490" max="10490" width="45.7109375" style="86" customWidth="1"/>
    <col min="10491" max="10492" width="6.7109375" style="86" customWidth="1"/>
    <col min="10493" max="10493" width="8.5703125" style="86" customWidth="1"/>
    <col min="10494" max="10494" width="10.7109375" style="86" customWidth="1"/>
    <col min="10495" max="10498" width="9.140625" style="86"/>
    <col min="10499" max="10499" width="9.5703125" style="86" bestFit="1" customWidth="1"/>
    <col min="10500" max="10500" width="11.28515625" style="86" bestFit="1" customWidth="1"/>
    <col min="10501" max="10501" width="10.28515625" style="86" bestFit="1" customWidth="1"/>
    <col min="10502" max="10502" width="11.28515625" style="86" bestFit="1" customWidth="1"/>
    <col min="10503" max="10503" width="9.140625" style="86"/>
    <col min="10504" max="10505" width="10.28515625" style="86" bestFit="1" customWidth="1"/>
    <col min="10506" max="10744" width="9.140625" style="86"/>
    <col min="10745" max="10745" width="5.7109375" style="86" customWidth="1"/>
    <col min="10746" max="10746" width="45.7109375" style="86" customWidth="1"/>
    <col min="10747" max="10748" width="6.7109375" style="86" customWidth="1"/>
    <col min="10749" max="10749" width="8.5703125" style="86" customWidth="1"/>
    <col min="10750" max="10750" width="10.7109375" style="86" customWidth="1"/>
    <col min="10751" max="10754" width="9.140625" style="86"/>
    <col min="10755" max="10755" width="9.5703125" style="86" bestFit="1" customWidth="1"/>
    <col min="10756" max="10756" width="11.28515625" style="86" bestFit="1" customWidth="1"/>
    <col min="10757" max="10757" width="10.28515625" style="86" bestFit="1" customWidth="1"/>
    <col min="10758" max="10758" width="11.28515625" style="86" bestFit="1" customWidth="1"/>
    <col min="10759" max="10759" width="9.140625" style="86"/>
    <col min="10760" max="10761" width="10.28515625" style="86" bestFit="1" customWidth="1"/>
    <col min="10762" max="11000" width="9.140625" style="86"/>
    <col min="11001" max="11001" width="5.7109375" style="86" customWidth="1"/>
    <col min="11002" max="11002" width="45.7109375" style="86" customWidth="1"/>
    <col min="11003" max="11004" width="6.7109375" style="86" customWidth="1"/>
    <col min="11005" max="11005" width="8.5703125" style="86" customWidth="1"/>
    <col min="11006" max="11006" width="10.7109375" style="86" customWidth="1"/>
    <col min="11007" max="11010" width="9.140625" style="86"/>
    <col min="11011" max="11011" width="9.5703125" style="86" bestFit="1" customWidth="1"/>
    <col min="11012" max="11012" width="11.28515625" style="86" bestFit="1" customWidth="1"/>
    <col min="11013" max="11013" width="10.28515625" style="86" bestFit="1" customWidth="1"/>
    <col min="11014" max="11014" width="11.28515625" style="86" bestFit="1" customWidth="1"/>
    <col min="11015" max="11015" width="9.140625" style="86"/>
    <col min="11016" max="11017" width="10.28515625" style="86" bestFit="1" customWidth="1"/>
    <col min="11018" max="11256" width="9.140625" style="86"/>
    <col min="11257" max="11257" width="5.7109375" style="86" customWidth="1"/>
    <col min="11258" max="11258" width="45.7109375" style="86" customWidth="1"/>
    <col min="11259" max="11260" width="6.7109375" style="86" customWidth="1"/>
    <col min="11261" max="11261" width="8.5703125" style="86" customWidth="1"/>
    <col min="11262" max="11262" width="10.7109375" style="86" customWidth="1"/>
    <col min="11263" max="11266" width="9.140625" style="86"/>
    <col min="11267" max="11267" width="9.5703125" style="86" bestFit="1" customWidth="1"/>
    <col min="11268" max="11268" width="11.28515625" style="86" bestFit="1" customWidth="1"/>
    <col min="11269" max="11269" width="10.28515625" style="86" bestFit="1" customWidth="1"/>
    <col min="11270" max="11270" width="11.28515625" style="86" bestFit="1" customWidth="1"/>
    <col min="11271" max="11271" width="9.140625" style="86"/>
    <col min="11272" max="11273" width="10.28515625" style="86" bestFit="1" customWidth="1"/>
    <col min="11274" max="11512" width="9.140625" style="86"/>
    <col min="11513" max="11513" width="5.7109375" style="86" customWidth="1"/>
    <col min="11514" max="11514" width="45.7109375" style="86" customWidth="1"/>
    <col min="11515" max="11516" width="6.7109375" style="86" customWidth="1"/>
    <col min="11517" max="11517" width="8.5703125" style="86" customWidth="1"/>
    <col min="11518" max="11518" width="10.7109375" style="86" customWidth="1"/>
    <col min="11519" max="11522" width="9.140625" style="86"/>
    <col min="11523" max="11523" width="9.5703125" style="86" bestFit="1" customWidth="1"/>
    <col min="11524" max="11524" width="11.28515625" style="86" bestFit="1" customWidth="1"/>
    <col min="11525" max="11525" width="10.28515625" style="86" bestFit="1" customWidth="1"/>
    <col min="11526" max="11526" width="11.28515625" style="86" bestFit="1" customWidth="1"/>
    <col min="11527" max="11527" width="9.140625" style="86"/>
    <col min="11528" max="11529" width="10.28515625" style="86" bestFit="1" customWidth="1"/>
    <col min="11530" max="11768" width="9.140625" style="86"/>
    <col min="11769" max="11769" width="5.7109375" style="86" customWidth="1"/>
    <col min="11770" max="11770" width="45.7109375" style="86" customWidth="1"/>
    <col min="11771" max="11772" width="6.7109375" style="86" customWidth="1"/>
    <col min="11773" max="11773" width="8.5703125" style="86" customWidth="1"/>
    <col min="11774" max="11774" width="10.7109375" style="86" customWidth="1"/>
    <col min="11775" max="11778" width="9.140625" style="86"/>
    <col min="11779" max="11779" width="9.5703125" style="86" bestFit="1" customWidth="1"/>
    <col min="11780" max="11780" width="11.28515625" style="86" bestFit="1" customWidth="1"/>
    <col min="11781" max="11781" width="10.28515625" style="86" bestFit="1" customWidth="1"/>
    <col min="11782" max="11782" width="11.28515625" style="86" bestFit="1" customWidth="1"/>
    <col min="11783" max="11783" width="9.140625" style="86"/>
    <col min="11784" max="11785" width="10.28515625" style="86" bestFit="1" customWidth="1"/>
    <col min="11786" max="12024" width="9.140625" style="86"/>
    <col min="12025" max="12025" width="5.7109375" style="86" customWidth="1"/>
    <col min="12026" max="12026" width="45.7109375" style="86" customWidth="1"/>
    <col min="12027" max="12028" width="6.7109375" style="86" customWidth="1"/>
    <col min="12029" max="12029" width="8.5703125" style="86" customWidth="1"/>
    <col min="12030" max="12030" width="10.7109375" style="86" customWidth="1"/>
    <col min="12031" max="12034" width="9.140625" style="86"/>
    <col min="12035" max="12035" width="9.5703125" style="86" bestFit="1" customWidth="1"/>
    <col min="12036" max="12036" width="11.28515625" style="86" bestFit="1" customWidth="1"/>
    <col min="12037" max="12037" width="10.28515625" style="86" bestFit="1" customWidth="1"/>
    <col min="12038" max="12038" width="11.28515625" style="86" bestFit="1" customWidth="1"/>
    <col min="12039" max="12039" width="9.140625" style="86"/>
    <col min="12040" max="12041" width="10.28515625" style="86" bestFit="1" customWidth="1"/>
    <col min="12042" max="12280" width="9.140625" style="86"/>
    <col min="12281" max="12281" width="5.7109375" style="86" customWidth="1"/>
    <col min="12282" max="12282" width="45.7109375" style="86" customWidth="1"/>
    <col min="12283" max="12284" width="6.7109375" style="86" customWidth="1"/>
    <col min="12285" max="12285" width="8.5703125" style="86" customWidth="1"/>
    <col min="12286" max="12286" width="10.7109375" style="86" customWidth="1"/>
    <col min="12287" max="12290" width="9.140625" style="86"/>
    <col min="12291" max="12291" width="9.5703125" style="86" bestFit="1" customWidth="1"/>
    <col min="12292" max="12292" width="11.28515625" style="86" bestFit="1" customWidth="1"/>
    <col min="12293" max="12293" width="10.28515625" style="86" bestFit="1" customWidth="1"/>
    <col min="12294" max="12294" width="11.28515625" style="86" bestFit="1" customWidth="1"/>
    <col min="12295" max="12295" width="9.140625" style="86"/>
    <col min="12296" max="12297" width="10.28515625" style="86" bestFit="1" customWidth="1"/>
    <col min="12298" max="12536" width="9.140625" style="86"/>
    <col min="12537" max="12537" width="5.7109375" style="86" customWidth="1"/>
    <col min="12538" max="12538" width="45.7109375" style="86" customWidth="1"/>
    <col min="12539" max="12540" width="6.7109375" style="86" customWidth="1"/>
    <col min="12541" max="12541" width="8.5703125" style="86" customWidth="1"/>
    <col min="12542" max="12542" width="10.7109375" style="86" customWidth="1"/>
    <col min="12543" max="12546" width="9.140625" style="86"/>
    <col min="12547" max="12547" width="9.5703125" style="86" bestFit="1" customWidth="1"/>
    <col min="12548" max="12548" width="11.28515625" style="86" bestFit="1" customWidth="1"/>
    <col min="12549" max="12549" width="10.28515625" style="86" bestFit="1" customWidth="1"/>
    <col min="12550" max="12550" width="11.28515625" style="86" bestFit="1" customWidth="1"/>
    <col min="12551" max="12551" width="9.140625" style="86"/>
    <col min="12552" max="12553" width="10.28515625" style="86" bestFit="1" customWidth="1"/>
    <col min="12554" max="12792" width="9.140625" style="86"/>
    <col min="12793" max="12793" width="5.7109375" style="86" customWidth="1"/>
    <col min="12794" max="12794" width="45.7109375" style="86" customWidth="1"/>
    <col min="12795" max="12796" width="6.7109375" style="86" customWidth="1"/>
    <col min="12797" max="12797" width="8.5703125" style="86" customWidth="1"/>
    <col min="12798" max="12798" width="10.7109375" style="86" customWidth="1"/>
    <col min="12799" max="12802" width="9.140625" style="86"/>
    <col min="12803" max="12803" width="9.5703125" style="86" bestFit="1" customWidth="1"/>
    <col min="12804" max="12804" width="11.28515625" style="86" bestFit="1" customWidth="1"/>
    <col min="12805" max="12805" width="10.28515625" style="86" bestFit="1" customWidth="1"/>
    <col min="12806" max="12806" width="11.28515625" style="86" bestFit="1" customWidth="1"/>
    <col min="12807" max="12807" width="9.140625" style="86"/>
    <col min="12808" max="12809" width="10.28515625" style="86" bestFit="1" customWidth="1"/>
    <col min="12810" max="13048" width="9.140625" style="86"/>
    <col min="13049" max="13049" width="5.7109375" style="86" customWidth="1"/>
    <col min="13050" max="13050" width="45.7109375" style="86" customWidth="1"/>
    <col min="13051" max="13052" width="6.7109375" style="86" customWidth="1"/>
    <col min="13053" max="13053" width="8.5703125" style="86" customWidth="1"/>
    <col min="13054" max="13054" width="10.7109375" style="86" customWidth="1"/>
    <col min="13055" max="13058" width="9.140625" style="86"/>
    <col min="13059" max="13059" width="9.5703125" style="86" bestFit="1" customWidth="1"/>
    <col min="13060" max="13060" width="11.28515625" style="86" bestFit="1" customWidth="1"/>
    <col min="13061" max="13061" width="10.28515625" style="86" bestFit="1" customWidth="1"/>
    <col min="13062" max="13062" width="11.28515625" style="86" bestFit="1" customWidth="1"/>
    <col min="13063" max="13063" width="9.140625" style="86"/>
    <col min="13064" max="13065" width="10.28515625" style="86" bestFit="1" customWidth="1"/>
    <col min="13066" max="13304" width="9.140625" style="86"/>
    <col min="13305" max="13305" width="5.7109375" style="86" customWidth="1"/>
    <col min="13306" max="13306" width="45.7109375" style="86" customWidth="1"/>
    <col min="13307" max="13308" width="6.7109375" style="86" customWidth="1"/>
    <col min="13309" max="13309" width="8.5703125" style="86" customWidth="1"/>
    <col min="13310" max="13310" width="10.7109375" style="86" customWidth="1"/>
    <col min="13311" max="13314" width="9.140625" style="86"/>
    <col min="13315" max="13315" width="9.5703125" style="86" bestFit="1" customWidth="1"/>
    <col min="13316" max="13316" width="11.28515625" style="86" bestFit="1" customWidth="1"/>
    <col min="13317" max="13317" width="10.28515625" style="86" bestFit="1" customWidth="1"/>
    <col min="13318" max="13318" width="11.28515625" style="86" bestFit="1" customWidth="1"/>
    <col min="13319" max="13319" width="9.140625" style="86"/>
    <col min="13320" max="13321" width="10.28515625" style="86" bestFit="1" customWidth="1"/>
    <col min="13322" max="13560" width="9.140625" style="86"/>
    <col min="13561" max="13561" width="5.7109375" style="86" customWidth="1"/>
    <col min="13562" max="13562" width="45.7109375" style="86" customWidth="1"/>
    <col min="13563" max="13564" width="6.7109375" style="86" customWidth="1"/>
    <col min="13565" max="13565" width="8.5703125" style="86" customWidth="1"/>
    <col min="13566" max="13566" width="10.7109375" style="86" customWidth="1"/>
    <col min="13567" max="13570" width="9.140625" style="86"/>
    <col min="13571" max="13571" width="9.5703125" style="86" bestFit="1" customWidth="1"/>
    <col min="13572" max="13572" width="11.28515625" style="86" bestFit="1" customWidth="1"/>
    <col min="13573" max="13573" width="10.28515625" style="86" bestFit="1" customWidth="1"/>
    <col min="13574" max="13574" width="11.28515625" style="86" bestFit="1" customWidth="1"/>
    <col min="13575" max="13575" width="9.140625" style="86"/>
    <col min="13576" max="13577" width="10.28515625" style="86" bestFit="1" customWidth="1"/>
    <col min="13578" max="13816" width="9.140625" style="86"/>
    <col min="13817" max="13817" width="5.7109375" style="86" customWidth="1"/>
    <col min="13818" max="13818" width="45.7109375" style="86" customWidth="1"/>
    <col min="13819" max="13820" width="6.7109375" style="86" customWidth="1"/>
    <col min="13821" max="13821" width="8.5703125" style="86" customWidth="1"/>
    <col min="13822" max="13822" width="10.7109375" style="86" customWidth="1"/>
    <col min="13823" max="13826" width="9.140625" style="86"/>
    <col min="13827" max="13827" width="9.5703125" style="86" bestFit="1" customWidth="1"/>
    <col min="13828" max="13828" width="11.28515625" style="86" bestFit="1" customWidth="1"/>
    <col min="13829" max="13829" width="10.28515625" style="86" bestFit="1" customWidth="1"/>
    <col min="13830" max="13830" width="11.28515625" style="86" bestFit="1" customWidth="1"/>
    <col min="13831" max="13831" width="9.140625" style="86"/>
    <col min="13832" max="13833" width="10.28515625" style="86" bestFit="1" customWidth="1"/>
    <col min="13834" max="14072" width="9.140625" style="86"/>
    <col min="14073" max="14073" width="5.7109375" style="86" customWidth="1"/>
    <col min="14074" max="14074" width="45.7109375" style="86" customWidth="1"/>
    <col min="14075" max="14076" width="6.7109375" style="86" customWidth="1"/>
    <col min="14077" max="14077" width="8.5703125" style="86" customWidth="1"/>
    <col min="14078" max="14078" width="10.7109375" style="86" customWidth="1"/>
    <col min="14079" max="14082" width="9.140625" style="86"/>
    <col min="14083" max="14083" width="9.5703125" style="86" bestFit="1" customWidth="1"/>
    <col min="14084" max="14084" width="11.28515625" style="86" bestFit="1" customWidth="1"/>
    <col min="14085" max="14085" width="10.28515625" style="86" bestFit="1" customWidth="1"/>
    <col min="14086" max="14086" width="11.28515625" style="86" bestFit="1" customWidth="1"/>
    <col min="14087" max="14087" width="9.140625" style="86"/>
    <col min="14088" max="14089" width="10.28515625" style="86" bestFit="1" customWidth="1"/>
    <col min="14090" max="14328" width="9.140625" style="86"/>
    <col min="14329" max="14329" width="5.7109375" style="86" customWidth="1"/>
    <col min="14330" max="14330" width="45.7109375" style="86" customWidth="1"/>
    <col min="14331" max="14332" width="6.7109375" style="86" customWidth="1"/>
    <col min="14333" max="14333" width="8.5703125" style="86" customWidth="1"/>
    <col min="14334" max="14334" width="10.7109375" style="86" customWidth="1"/>
    <col min="14335" max="14338" width="9.140625" style="86"/>
    <col min="14339" max="14339" width="9.5703125" style="86" bestFit="1" customWidth="1"/>
    <col min="14340" max="14340" width="11.28515625" style="86" bestFit="1" customWidth="1"/>
    <col min="14341" max="14341" width="10.28515625" style="86" bestFit="1" customWidth="1"/>
    <col min="14342" max="14342" width="11.28515625" style="86" bestFit="1" customWidth="1"/>
    <col min="14343" max="14343" width="9.140625" style="86"/>
    <col min="14344" max="14345" width="10.28515625" style="86" bestFit="1" customWidth="1"/>
    <col min="14346" max="14584" width="9.140625" style="86"/>
    <col min="14585" max="14585" width="5.7109375" style="86" customWidth="1"/>
    <col min="14586" max="14586" width="45.7109375" style="86" customWidth="1"/>
    <col min="14587" max="14588" width="6.7109375" style="86" customWidth="1"/>
    <col min="14589" max="14589" width="8.5703125" style="86" customWidth="1"/>
    <col min="14590" max="14590" width="10.7109375" style="86" customWidth="1"/>
    <col min="14591" max="14594" width="9.140625" style="86"/>
    <col min="14595" max="14595" width="9.5703125" style="86" bestFit="1" customWidth="1"/>
    <col min="14596" max="14596" width="11.28515625" style="86" bestFit="1" customWidth="1"/>
    <col min="14597" max="14597" width="10.28515625" style="86" bestFit="1" customWidth="1"/>
    <col min="14598" max="14598" width="11.28515625" style="86" bestFit="1" customWidth="1"/>
    <col min="14599" max="14599" width="9.140625" style="86"/>
    <col min="14600" max="14601" width="10.28515625" style="86" bestFit="1" customWidth="1"/>
    <col min="14602" max="14840" width="9.140625" style="86"/>
    <col min="14841" max="14841" width="5.7109375" style="86" customWidth="1"/>
    <col min="14842" max="14842" width="45.7109375" style="86" customWidth="1"/>
    <col min="14843" max="14844" width="6.7109375" style="86" customWidth="1"/>
    <col min="14845" max="14845" width="8.5703125" style="86" customWidth="1"/>
    <col min="14846" max="14846" width="10.7109375" style="86" customWidth="1"/>
    <col min="14847" max="14850" width="9.140625" style="86"/>
    <col min="14851" max="14851" width="9.5703125" style="86" bestFit="1" customWidth="1"/>
    <col min="14852" max="14852" width="11.28515625" style="86" bestFit="1" customWidth="1"/>
    <col min="14853" max="14853" width="10.28515625" style="86" bestFit="1" customWidth="1"/>
    <col min="14854" max="14854" width="11.28515625" style="86" bestFit="1" customWidth="1"/>
    <col min="14855" max="14855" width="9.140625" style="86"/>
    <col min="14856" max="14857" width="10.28515625" style="86" bestFit="1" customWidth="1"/>
    <col min="14858" max="15096" width="9.140625" style="86"/>
    <col min="15097" max="15097" width="5.7109375" style="86" customWidth="1"/>
    <col min="15098" max="15098" width="45.7109375" style="86" customWidth="1"/>
    <col min="15099" max="15100" width="6.7109375" style="86" customWidth="1"/>
    <col min="15101" max="15101" width="8.5703125" style="86" customWidth="1"/>
    <col min="15102" max="15102" width="10.7109375" style="86" customWidth="1"/>
    <col min="15103" max="15106" width="9.140625" style="86"/>
    <col min="15107" max="15107" width="9.5703125" style="86" bestFit="1" customWidth="1"/>
    <col min="15108" max="15108" width="11.28515625" style="86" bestFit="1" customWidth="1"/>
    <col min="15109" max="15109" width="10.28515625" style="86" bestFit="1" customWidth="1"/>
    <col min="15110" max="15110" width="11.28515625" style="86" bestFit="1" customWidth="1"/>
    <col min="15111" max="15111" width="9.140625" style="86"/>
    <col min="15112" max="15113" width="10.28515625" style="86" bestFit="1" customWidth="1"/>
    <col min="15114" max="15352" width="9.140625" style="86"/>
    <col min="15353" max="15353" width="5.7109375" style="86" customWidth="1"/>
    <col min="15354" max="15354" width="45.7109375" style="86" customWidth="1"/>
    <col min="15355" max="15356" width="6.7109375" style="86" customWidth="1"/>
    <col min="15357" max="15357" width="8.5703125" style="86" customWidth="1"/>
    <col min="15358" max="15358" width="10.7109375" style="86" customWidth="1"/>
    <col min="15359" max="15362" width="9.140625" style="86"/>
    <col min="15363" max="15363" width="9.5703125" style="86" bestFit="1" customWidth="1"/>
    <col min="15364" max="15364" width="11.28515625" style="86" bestFit="1" customWidth="1"/>
    <col min="15365" max="15365" width="10.28515625" style="86" bestFit="1" customWidth="1"/>
    <col min="15366" max="15366" width="11.28515625" style="86" bestFit="1" customWidth="1"/>
    <col min="15367" max="15367" width="9.140625" style="86"/>
    <col min="15368" max="15369" width="10.28515625" style="86" bestFit="1" customWidth="1"/>
    <col min="15370" max="15608" width="9.140625" style="86"/>
    <col min="15609" max="15609" width="5.7109375" style="86" customWidth="1"/>
    <col min="15610" max="15610" width="45.7109375" style="86" customWidth="1"/>
    <col min="15611" max="15612" width="6.7109375" style="86" customWidth="1"/>
    <col min="15613" max="15613" width="8.5703125" style="86" customWidth="1"/>
    <col min="15614" max="15614" width="10.7109375" style="86" customWidth="1"/>
    <col min="15615" max="15618" width="9.140625" style="86"/>
    <col min="15619" max="15619" width="9.5703125" style="86" bestFit="1" customWidth="1"/>
    <col min="15620" max="15620" width="11.28515625" style="86" bestFit="1" customWidth="1"/>
    <col min="15621" max="15621" width="10.28515625" style="86" bestFit="1" customWidth="1"/>
    <col min="15622" max="15622" width="11.28515625" style="86" bestFit="1" customWidth="1"/>
    <col min="15623" max="15623" width="9.140625" style="86"/>
    <col min="15624" max="15625" width="10.28515625" style="86" bestFit="1" customWidth="1"/>
    <col min="15626" max="15864" width="9.140625" style="86"/>
    <col min="15865" max="15865" width="5.7109375" style="86" customWidth="1"/>
    <col min="15866" max="15866" width="45.7109375" style="86" customWidth="1"/>
    <col min="15867" max="15868" width="6.7109375" style="86" customWidth="1"/>
    <col min="15869" max="15869" width="8.5703125" style="86" customWidth="1"/>
    <col min="15870" max="15870" width="10.7109375" style="86" customWidth="1"/>
    <col min="15871" max="15874" width="9.140625" style="86"/>
    <col min="15875" max="15875" width="9.5703125" style="86" bestFit="1" customWidth="1"/>
    <col min="15876" max="15876" width="11.28515625" style="86" bestFit="1" customWidth="1"/>
    <col min="15877" max="15877" width="10.28515625" style="86" bestFit="1" customWidth="1"/>
    <col min="15878" max="15878" width="11.28515625" style="86" bestFit="1" customWidth="1"/>
    <col min="15879" max="15879" width="9.140625" style="86"/>
    <col min="15880" max="15881" width="10.28515625" style="86" bestFit="1" customWidth="1"/>
    <col min="15882" max="16120" width="9.140625" style="86"/>
    <col min="16121" max="16121" width="5.7109375" style="86" customWidth="1"/>
    <col min="16122" max="16122" width="45.7109375" style="86" customWidth="1"/>
    <col min="16123" max="16124" width="6.7109375" style="86" customWidth="1"/>
    <col min="16125" max="16125" width="8.5703125" style="86" customWidth="1"/>
    <col min="16126" max="16126" width="10.7109375" style="86" customWidth="1"/>
    <col min="16127" max="16130" width="9.140625" style="86"/>
    <col min="16131" max="16131" width="9.5703125" style="86" bestFit="1" customWidth="1"/>
    <col min="16132" max="16132" width="11.28515625" style="86" bestFit="1" customWidth="1"/>
    <col min="16133" max="16133" width="10.28515625" style="86" bestFit="1" customWidth="1"/>
    <col min="16134" max="16134" width="11.28515625" style="86" bestFit="1" customWidth="1"/>
    <col min="16135" max="16135" width="9.140625" style="86"/>
    <col min="16136" max="16137" width="10.28515625" style="86" bestFit="1" customWidth="1"/>
    <col min="16138" max="16384" width="9.140625" style="86"/>
  </cols>
  <sheetData>
    <row r="1" spans="1:6" x14ac:dyDescent="0.25">
      <c r="A1" s="86" t="s">
        <v>35</v>
      </c>
    </row>
    <row r="2" spans="1:6" x14ac:dyDescent="0.25">
      <c r="A2" s="133" t="s">
        <v>36</v>
      </c>
      <c r="B2" s="133"/>
      <c r="C2" s="133"/>
    </row>
    <row r="6" spans="1:6" x14ac:dyDescent="0.25">
      <c r="A6" s="135" t="s">
        <v>192</v>
      </c>
      <c r="B6" s="135"/>
      <c r="C6" s="135"/>
      <c r="D6" s="135"/>
      <c r="E6" s="135"/>
      <c r="F6" s="135"/>
    </row>
    <row r="7" spans="1:6" x14ac:dyDescent="0.25">
      <c r="A7" s="136"/>
      <c r="B7" s="136"/>
      <c r="C7" s="136"/>
      <c r="D7" s="136"/>
      <c r="E7" s="136"/>
      <c r="F7" s="136"/>
    </row>
    <row r="8" spans="1:6" s="90" customFormat="1" ht="30" x14ac:dyDescent="0.25">
      <c r="A8" s="89" t="s">
        <v>167</v>
      </c>
      <c r="B8" s="89" t="s">
        <v>0</v>
      </c>
      <c r="C8" s="89" t="s">
        <v>1</v>
      </c>
      <c r="D8" s="89" t="s">
        <v>2</v>
      </c>
      <c r="E8" s="89" t="s">
        <v>168</v>
      </c>
      <c r="F8" s="89" t="s">
        <v>38</v>
      </c>
    </row>
    <row r="9" spans="1:6" x14ac:dyDescent="0.25">
      <c r="A9" s="93">
        <v>1</v>
      </c>
      <c r="B9" s="92" t="s">
        <v>169</v>
      </c>
      <c r="C9" s="47"/>
      <c r="D9" s="47"/>
      <c r="E9" s="58"/>
      <c r="F9" s="58"/>
    </row>
    <row r="10" spans="1:6" ht="45" x14ac:dyDescent="0.25">
      <c r="A10" s="47">
        <v>1</v>
      </c>
      <c r="B10" s="46" t="s">
        <v>170</v>
      </c>
      <c r="C10" s="47" t="s">
        <v>5</v>
      </c>
      <c r="D10" s="47">
        <v>400</v>
      </c>
      <c r="E10" s="98">
        <f>VLOOKUP(B10,UPL!B:E,4,0)</f>
        <v>0</v>
      </c>
      <c r="F10" s="99">
        <f>E10*D10</f>
        <v>0</v>
      </c>
    </row>
    <row r="11" spans="1:6" ht="30" x14ac:dyDescent="0.25">
      <c r="A11" s="47">
        <v>2</v>
      </c>
      <c r="B11" s="46" t="s">
        <v>171</v>
      </c>
      <c r="C11" s="47" t="s">
        <v>5</v>
      </c>
      <c r="D11" s="47">
        <v>300</v>
      </c>
      <c r="E11" s="98">
        <f>VLOOKUP(B11,UPL!B:E,4,0)</f>
        <v>0</v>
      </c>
      <c r="F11" s="99">
        <f t="shared" ref="F11:F30" si="0">E11*D11</f>
        <v>0</v>
      </c>
    </row>
    <row r="12" spans="1:6" ht="30" x14ac:dyDescent="0.25">
      <c r="A12" s="47">
        <v>3</v>
      </c>
      <c r="B12" s="46" t="s">
        <v>172</v>
      </c>
      <c r="C12" s="47" t="s">
        <v>5</v>
      </c>
      <c r="D12" s="47">
        <v>100</v>
      </c>
      <c r="E12" s="98">
        <f>VLOOKUP(B12,UPL!B:E,4,0)</f>
        <v>0</v>
      </c>
      <c r="F12" s="99">
        <f t="shared" si="0"/>
        <v>0</v>
      </c>
    </row>
    <row r="13" spans="1:6" ht="45" x14ac:dyDescent="0.25">
      <c r="A13" s="47">
        <v>4</v>
      </c>
      <c r="B13" s="46" t="s">
        <v>173</v>
      </c>
      <c r="C13" s="47" t="s">
        <v>5</v>
      </c>
      <c r="D13" s="47">
        <v>100</v>
      </c>
      <c r="E13" s="98">
        <f>VLOOKUP(B13,UPL!B:E,4,0)</f>
        <v>0</v>
      </c>
      <c r="F13" s="99">
        <f t="shared" si="0"/>
        <v>0</v>
      </c>
    </row>
    <row r="14" spans="1:6" ht="45" x14ac:dyDescent="0.25">
      <c r="A14" s="47">
        <v>5</v>
      </c>
      <c r="B14" s="46" t="s">
        <v>174</v>
      </c>
      <c r="C14" s="47" t="s">
        <v>7</v>
      </c>
      <c r="D14" s="47">
        <v>20</v>
      </c>
      <c r="E14" s="98">
        <f>VLOOKUP(B14,UPL!B:E,4,0)</f>
        <v>0</v>
      </c>
      <c r="F14" s="99">
        <f t="shared" si="0"/>
        <v>0</v>
      </c>
    </row>
    <row r="15" spans="1:6" ht="45" x14ac:dyDescent="0.25">
      <c r="A15" s="47">
        <v>6</v>
      </c>
      <c r="B15" s="46" t="s">
        <v>175</v>
      </c>
      <c r="C15" s="47" t="s">
        <v>7</v>
      </c>
      <c r="D15" s="47">
        <v>20</v>
      </c>
      <c r="E15" s="98">
        <f>VLOOKUP(B15,UPL!B:E,4,0)</f>
        <v>0</v>
      </c>
      <c r="F15" s="99">
        <f t="shared" si="0"/>
        <v>0</v>
      </c>
    </row>
    <row r="16" spans="1:6" ht="30" x14ac:dyDescent="0.25">
      <c r="A16" s="47">
        <v>7</v>
      </c>
      <c r="B16" s="46" t="s">
        <v>176</v>
      </c>
      <c r="C16" s="47" t="s">
        <v>7</v>
      </c>
      <c r="D16" s="47">
        <v>10</v>
      </c>
      <c r="E16" s="98">
        <f>VLOOKUP(B16,UPL!B:E,4,0)</f>
        <v>0</v>
      </c>
      <c r="F16" s="99">
        <f t="shared" si="0"/>
        <v>0</v>
      </c>
    </row>
    <row r="17" spans="1:6" ht="45" x14ac:dyDescent="0.25">
      <c r="A17" s="47">
        <v>8</v>
      </c>
      <c r="B17" s="46" t="s">
        <v>177</v>
      </c>
      <c r="C17" s="47" t="s">
        <v>5</v>
      </c>
      <c r="D17" s="47">
        <v>10</v>
      </c>
      <c r="E17" s="98">
        <f>VLOOKUP(B17,UPL!B:E,4,0)</f>
        <v>0</v>
      </c>
      <c r="F17" s="99">
        <f t="shared" si="0"/>
        <v>0</v>
      </c>
    </row>
    <row r="18" spans="1:6" ht="30" x14ac:dyDescent="0.25">
      <c r="A18" s="47">
        <v>9</v>
      </c>
      <c r="B18" s="46" t="s">
        <v>178</v>
      </c>
      <c r="C18" s="47" t="s">
        <v>13</v>
      </c>
      <c r="D18" s="47">
        <v>500</v>
      </c>
      <c r="E18" s="98">
        <f>VLOOKUP(B18,UPL!B:E,4,0)</f>
        <v>0</v>
      </c>
      <c r="F18" s="99">
        <f t="shared" si="0"/>
        <v>0</v>
      </c>
    </row>
    <row r="19" spans="1:6" ht="30" x14ac:dyDescent="0.25">
      <c r="A19" s="47">
        <v>10</v>
      </c>
      <c r="B19" s="46" t="s">
        <v>179</v>
      </c>
      <c r="C19" s="47" t="s">
        <v>13</v>
      </c>
      <c r="D19" s="47">
        <v>300</v>
      </c>
      <c r="E19" s="98">
        <f>VLOOKUP(B19,UPL!B:E,4,0)</f>
        <v>0</v>
      </c>
      <c r="F19" s="99">
        <f t="shared" si="0"/>
        <v>0</v>
      </c>
    </row>
    <row r="20" spans="1:6" ht="30" x14ac:dyDescent="0.25">
      <c r="A20" s="47">
        <v>11</v>
      </c>
      <c r="B20" s="46" t="s">
        <v>180</v>
      </c>
      <c r="C20" s="47" t="s">
        <v>7</v>
      </c>
      <c r="D20" s="47">
        <v>20</v>
      </c>
      <c r="E20" s="98">
        <f>VLOOKUP(B20,UPL!B:E,4,0)</f>
        <v>0</v>
      </c>
      <c r="F20" s="99">
        <f t="shared" si="0"/>
        <v>0</v>
      </c>
    </row>
    <row r="21" spans="1:6" ht="45" x14ac:dyDescent="0.25">
      <c r="A21" s="47">
        <v>12</v>
      </c>
      <c r="B21" s="46" t="s">
        <v>181</v>
      </c>
      <c r="C21" s="47" t="s">
        <v>13</v>
      </c>
      <c r="D21" s="47">
        <v>150</v>
      </c>
      <c r="E21" s="98">
        <f>VLOOKUP(B21,UPL!B:E,4,0)</f>
        <v>0</v>
      </c>
      <c r="F21" s="99">
        <f t="shared" si="0"/>
        <v>0</v>
      </c>
    </row>
    <row r="22" spans="1:6" ht="45" x14ac:dyDescent="0.25">
      <c r="A22" s="47">
        <v>13</v>
      </c>
      <c r="B22" s="46" t="s">
        <v>182</v>
      </c>
      <c r="C22" s="47" t="s">
        <v>13</v>
      </c>
      <c r="D22" s="47">
        <v>300</v>
      </c>
      <c r="E22" s="98">
        <f>VLOOKUP(B22,UPL!B:E,4,0)</f>
        <v>0</v>
      </c>
      <c r="F22" s="99">
        <f t="shared" si="0"/>
        <v>0</v>
      </c>
    </row>
    <row r="23" spans="1:6" ht="30" x14ac:dyDescent="0.25">
      <c r="A23" s="47">
        <v>14</v>
      </c>
      <c r="B23" s="46" t="s">
        <v>183</v>
      </c>
      <c r="C23" s="47" t="s">
        <v>7</v>
      </c>
      <c r="D23" s="47">
        <v>20</v>
      </c>
      <c r="E23" s="98">
        <f>VLOOKUP(B23,UPL!B:E,4,0)</f>
        <v>0</v>
      </c>
      <c r="F23" s="99">
        <f t="shared" si="0"/>
        <v>0</v>
      </c>
    </row>
    <row r="24" spans="1:6" ht="45" x14ac:dyDescent="0.25">
      <c r="A24" s="47">
        <v>15</v>
      </c>
      <c r="B24" s="46" t="s">
        <v>184</v>
      </c>
      <c r="C24" s="47" t="s">
        <v>7</v>
      </c>
      <c r="D24" s="47">
        <v>5</v>
      </c>
      <c r="E24" s="98">
        <f>VLOOKUP(B24,UPL!B:E,4,0)</f>
        <v>0</v>
      </c>
      <c r="F24" s="99">
        <f t="shared" si="0"/>
        <v>0</v>
      </c>
    </row>
    <row r="25" spans="1:6" ht="45" x14ac:dyDescent="0.25">
      <c r="A25" s="47">
        <v>16</v>
      </c>
      <c r="B25" s="46" t="s">
        <v>185</v>
      </c>
      <c r="C25" s="47" t="s">
        <v>7</v>
      </c>
      <c r="D25" s="47">
        <v>25</v>
      </c>
      <c r="E25" s="98">
        <f>VLOOKUP(B25,UPL!B:E,4,0)</f>
        <v>0</v>
      </c>
      <c r="F25" s="99">
        <f t="shared" si="0"/>
        <v>0</v>
      </c>
    </row>
    <row r="26" spans="1:6" ht="45" x14ac:dyDescent="0.25">
      <c r="A26" s="47">
        <v>17</v>
      </c>
      <c r="B26" s="46" t="s">
        <v>186</v>
      </c>
      <c r="C26" s="47" t="s">
        <v>7</v>
      </c>
      <c r="D26" s="47">
        <v>25</v>
      </c>
      <c r="E26" s="98">
        <f>VLOOKUP(B26,UPL!B:E,4,0)</f>
        <v>0</v>
      </c>
      <c r="F26" s="99">
        <f t="shared" si="0"/>
        <v>0</v>
      </c>
    </row>
    <row r="27" spans="1:6" ht="30" x14ac:dyDescent="0.25">
      <c r="A27" s="47">
        <v>18</v>
      </c>
      <c r="B27" s="46" t="s">
        <v>187</v>
      </c>
      <c r="C27" s="47" t="s">
        <v>13</v>
      </c>
      <c r="D27" s="47">
        <v>1500</v>
      </c>
      <c r="E27" s="98">
        <f>VLOOKUP(B27,UPL!B:E,4,0)</f>
        <v>0</v>
      </c>
      <c r="F27" s="99">
        <f t="shared" si="0"/>
        <v>0</v>
      </c>
    </row>
    <row r="28" spans="1:6" ht="30" x14ac:dyDescent="0.25">
      <c r="A28" s="47">
        <v>19</v>
      </c>
      <c r="B28" s="46" t="s">
        <v>188</v>
      </c>
      <c r="C28" s="47" t="s">
        <v>5</v>
      </c>
      <c r="D28" s="47">
        <v>100</v>
      </c>
      <c r="E28" s="98">
        <f>VLOOKUP(B28,UPL!B:E,4,0)</f>
        <v>0</v>
      </c>
      <c r="F28" s="99">
        <f t="shared" si="0"/>
        <v>0</v>
      </c>
    </row>
    <row r="29" spans="1:6" ht="75" x14ac:dyDescent="0.25">
      <c r="A29" s="47">
        <v>20</v>
      </c>
      <c r="B29" s="46" t="s">
        <v>189</v>
      </c>
      <c r="C29" s="47" t="s">
        <v>5</v>
      </c>
      <c r="D29" s="47">
        <v>2000</v>
      </c>
      <c r="E29" s="98">
        <f>UPL!E202</f>
        <v>0</v>
      </c>
      <c r="F29" s="99">
        <f t="shared" si="0"/>
        <v>0</v>
      </c>
    </row>
    <row r="30" spans="1:6" ht="75" x14ac:dyDescent="0.25">
      <c r="A30" s="47">
        <v>21</v>
      </c>
      <c r="B30" s="46" t="s">
        <v>190</v>
      </c>
      <c r="C30" s="47" t="s">
        <v>5</v>
      </c>
      <c r="D30" s="47">
        <v>1000</v>
      </c>
      <c r="E30" s="98">
        <f>VLOOKUP(B30,UPL!B:E,4,0)</f>
        <v>0</v>
      </c>
      <c r="F30" s="99">
        <f t="shared" si="0"/>
        <v>0</v>
      </c>
    </row>
    <row r="31" spans="1:6" x14ac:dyDescent="0.25">
      <c r="A31" s="47"/>
      <c r="B31" s="58"/>
      <c r="C31" s="47"/>
      <c r="D31" s="47"/>
      <c r="E31" s="58"/>
      <c r="F31" s="58"/>
    </row>
    <row r="32" spans="1:6" s="88" customFormat="1" x14ac:dyDescent="0.25">
      <c r="A32" s="93"/>
      <c r="B32" s="94" t="s">
        <v>191</v>
      </c>
      <c r="C32" s="93"/>
      <c r="D32" s="93"/>
      <c r="E32" s="94"/>
      <c r="F32" s="100">
        <f>SUM(F10:F30)</f>
        <v>0</v>
      </c>
    </row>
  </sheetData>
  <sheetProtection algorithmName="SHA-512" hashValue="jbL6vwY1bS9ZORm+ADAB7uMb/cbTpbUqr7GgB7GjF560NvBQUnzOrO1I903DODKb9LIK1Kcmj/1uEG+jek9Vjw==" saltValue="1FiDxj7HkATeWv6ITyLwsA==" spinCount="100000" sheet="1" objects="1" scenarios="1"/>
  <mergeCells count="3">
    <mergeCell ref="A2:C2"/>
    <mergeCell ref="A6:F6"/>
    <mergeCell ref="A7:F7"/>
  </mergeCells>
  <conditionalFormatting sqref="B29">
    <cfRule type="duplicateValues" dxfId="1" priority="1"/>
  </conditionalFormatting>
  <pageMargins left="0.75" right="0.75" top="1" bottom="1" header="0.5" footer="0.5"/>
  <pageSetup paperSize="256" orientation="portrait" r:id="rId1"/>
  <headerFooter alignWithMargins="0">
    <oddFooter>&amp;R&amp;F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 tint="0.34998626667073579"/>
  </sheetPr>
  <dimension ref="A1:F23"/>
  <sheetViews>
    <sheetView zoomScale="85" zoomScaleNormal="85" workbookViewId="0">
      <selection activeCell="H18" sqref="H18"/>
    </sheetView>
  </sheetViews>
  <sheetFormatPr defaultRowHeight="15" x14ac:dyDescent="0.25"/>
  <cols>
    <col min="1" max="1" width="5.42578125" style="122" customWidth="1"/>
    <col min="2" max="2" width="69.140625" style="117" customWidth="1"/>
    <col min="3" max="3" width="11.140625" style="118" customWidth="1"/>
    <col min="4" max="4" width="20.42578125" style="118" customWidth="1"/>
    <col min="5" max="5" width="46.28515625" style="119" customWidth="1"/>
    <col min="6" max="6" width="16.5703125" style="64" bestFit="1" customWidth="1"/>
    <col min="7" max="16384" width="9.140625" style="64"/>
  </cols>
  <sheetData>
    <row r="1" spans="1:6" s="103" customFormat="1" ht="21.6" customHeight="1" x14ac:dyDescent="0.35">
      <c r="A1" s="137" t="s">
        <v>226</v>
      </c>
      <c r="B1" s="137"/>
      <c r="C1" s="101"/>
      <c r="D1" s="101"/>
      <c r="E1" s="102"/>
    </row>
    <row r="2" spans="1:6" s="110" customFormat="1" ht="47.25" x14ac:dyDescent="0.25">
      <c r="A2" s="27" t="s">
        <v>167</v>
      </c>
      <c r="B2" s="28" t="s">
        <v>227</v>
      </c>
      <c r="C2" s="29" t="s">
        <v>1</v>
      </c>
      <c r="D2" s="30" t="s">
        <v>228</v>
      </c>
      <c r="E2" s="31" t="s">
        <v>229</v>
      </c>
      <c r="F2" s="109">
        <f>2*25*D3+4*100*D4+4*200*D5+2*300*D6</f>
        <v>0</v>
      </c>
    </row>
    <row r="3" spans="1:6" s="69" customFormat="1" ht="33.75" customHeight="1" x14ac:dyDescent="0.25">
      <c r="A3" s="111">
        <v>1</v>
      </c>
      <c r="B3" s="51" t="s">
        <v>230</v>
      </c>
      <c r="C3" s="52" t="s">
        <v>231</v>
      </c>
      <c r="D3" s="50">
        <f>VLOOKUP(B3,UPL!B:E,4,0)</f>
        <v>0</v>
      </c>
      <c r="E3" s="138" t="s">
        <v>232</v>
      </c>
    </row>
    <row r="4" spans="1:6" s="112" customFormat="1" ht="33.75" customHeight="1" x14ac:dyDescent="0.25">
      <c r="A4" s="111">
        <v>2</v>
      </c>
      <c r="B4" s="51" t="s">
        <v>233</v>
      </c>
      <c r="C4" s="52" t="s">
        <v>231</v>
      </c>
      <c r="D4" s="50">
        <f>VLOOKUP(B4,UPL!B:E,4,0)</f>
        <v>0</v>
      </c>
      <c r="E4" s="139"/>
    </row>
    <row r="5" spans="1:6" s="112" customFormat="1" ht="33.75" customHeight="1" x14ac:dyDescent="0.25">
      <c r="A5" s="111">
        <v>3</v>
      </c>
      <c r="B5" s="51" t="s">
        <v>234</v>
      </c>
      <c r="C5" s="52" t="s">
        <v>231</v>
      </c>
      <c r="D5" s="50">
        <f>VLOOKUP(B5,UPL!B:E,4,0)</f>
        <v>0</v>
      </c>
      <c r="E5" s="139"/>
    </row>
    <row r="6" spans="1:6" s="112" customFormat="1" ht="33.75" customHeight="1" x14ac:dyDescent="0.25">
      <c r="A6" s="111">
        <v>4</v>
      </c>
      <c r="B6" s="51" t="s">
        <v>235</v>
      </c>
      <c r="C6" s="52" t="s">
        <v>231</v>
      </c>
      <c r="D6" s="50">
        <f>VLOOKUP(B6,UPL!B:E,4,0)</f>
        <v>0</v>
      </c>
      <c r="E6" s="140"/>
    </row>
    <row r="7" spans="1:6" s="110" customFormat="1" ht="34.5" customHeight="1" x14ac:dyDescent="0.25">
      <c r="A7" s="104" t="s">
        <v>167</v>
      </c>
      <c r="B7" s="105" t="s">
        <v>95</v>
      </c>
      <c r="C7" s="106" t="s">
        <v>1</v>
      </c>
      <c r="D7" s="107" t="s">
        <v>236</v>
      </c>
      <c r="E7" s="108" t="s">
        <v>229</v>
      </c>
    </row>
    <row r="8" spans="1:6" s="112" customFormat="1" ht="15.75" x14ac:dyDescent="0.25">
      <c r="A8" s="113">
        <v>1</v>
      </c>
      <c r="B8" s="53" t="s">
        <v>237</v>
      </c>
      <c r="C8" s="114" t="s">
        <v>238</v>
      </c>
      <c r="D8" s="50">
        <f>VLOOKUP(B8,UPL!B:E,4,0)</f>
        <v>0</v>
      </c>
      <c r="E8" s="115"/>
    </row>
    <row r="9" spans="1:6" s="112" customFormat="1" ht="15.75" x14ac:dyDescent="0.25">
      <c r="A9" s="113">
        <v>2</v>
      </c>
      <c r="B9" s="53" t="s">
        <v>239</v>
      </c>
      <c r="C9" s="114" t="s">
        <v>238</v>
      </c>
      <c r="D9" s="50">
        <f>VLOOKUP(B9,UPL!B:E,4,0)</f>
        <v>0</v>
      </c>
      <c r="E9" s="115"/>
    </row>
    <row r="10" spans="1:6" s="112" customFormat="1" ht="15.75" x14ac:dyDescent="0.25">
      <c r="A10" s="113">
        <v>3</v>
      </c>
      <c r="B10" s="53" t="s">
        <v>240</v>
      </c>
      <c r="C10" s="114" t="s">
        <v>238</v>
      </c>
      <c r="D10" s="50">
        <f>VLOOKUP(B10,UPL!B:E,4,0)</f>
        <v>0</v>
      </c>
      <c r="E10" s="115"/>
    </row>
    <row r="11" spans="1:6" s="112" customFormat="1" ht="15.75" x14ac:dyDescent="0.25">
      <c r="A11" s="113">
        <v>4</v>
      </c>
      <c r="B11" s="53" t="s">
        <v>241</v>
      </c>
      <c r="C11" s="114" t="s">
        <v>238</v>
      </c>
      <c r="D11" s="50">
        <f>VLOOKUP(B11,UPL!B:E,4,0)</f>
        <v>0</v>
      </c>
      <c r="E11" s="115"/>
    </row>
    <row r="12" spans="1:6" s="112" customFormat="1" ht="15.75" x14ac:dyDescent="0.25">
      <c r="A12" s="113"/>
      <c r="B12" s="53" t="s">
        <v>242</v>
      </c>
      <c r="C12" s="114" t="s">
        <v>238</v>
      </c>
      <c r="D12" s="50">
        <f>VLOOKUP(B12,UPL!B:E,4,0)</f>
        <v>0</v>
      </c>
      <c r="E12" s="115"/>
    </row>
    <row r="13" spans="1:6" s="112" customFormat="1" ht="15.75" x14ac:dyDescent="0.25">
      <c r="A13" s="113"/>
      <c r="B13" s="53" t="s">
        <v>243</v>
      </c>
      <c r="C13" s="114" t="s">
        <v>238</v>
      </c>
      <c r="D13" s="50">
        <f>VLOOKUP(B13,UPL!B:E,4,0)</f>
        <v>0</v>
      </c>
      <c r="E13" s="115"/>
    </row>
    <row r="14" spans="1:6" s="112" customFormat="1" ht="15.75" x14ac:dyDescent="0.25">
      <c r="A14" s="113"/>
      <c r="B14" s="53" t="s">
        <v>244</v>
      </c>
      <c r="C14" s="114" t="s">
        <v>238</v>
      </c>
      <c r="D14" s="50">
        <f>VLOOKUP(B14,UPL!B:E,4,0)</f>
        <v>0</v>
      </c>
      <c r="E14" s="115"/>
    </row>
    <row r="15" spans="1:6" s="112" customFormat="1" ht="30" x14ac:dyDescent="0.25">
      <c r="A15" s="113">
        <v>3</v>
      </c>
      <c r="B15" s="53" t="s">
        <v>245</v>
      </c>
      <c r="C15" s="114" t="s">
        <v>246</v>
      </c>
      <c r="D15" s="50">
        <f>VLOOKUP(B15,UPL!B:E,4,0)</f>
        <v>0</v>
      </c>
      <c r="E15" s="115"/>
    </row>
    <row r="16" spans="1:6" s="112" customFormat="1" ht="15.75" x14ac:dyDescent="0.25">
      <c r="A16" s="113">
        <v>4</v>
      </c>
      <c r="B16" s="53" t="s">
        <v>247</v>
      </c>
      <c r="C16" s="114" t="s">
        <v>248</v>
      </c>
      <c r="D16" s="50">
        <f>VLOOKUP(B16,UPL!B:E,4,0)</f>
        <v>0</v>
      </c>
      <c r="E16" s="115"/>
    </row>
    <row r="17" spans="1:5" x14ac:dyDescent="0.25">
      <c r="A17" s="116"/>
    </row>
    <row r="18" spans="1:5" x14ac:dyDescent="0.25">
      <c r="A18" s="116"/>
    </row>
    <row r="19" spans="1:5" x14ac:dyDescent="0.25">
      <c r="A19" s="116"/>
      <c r="B19" s="120"/>
      <c r="C19" s="121"/>
    </row>
    <row r="20" spans="1:5" x14ac:dyDescent="0.25">
      <c r="A20" s="116"/>
      <c r="B20" s="120"/>
      <c r="C20" s="121"/>
    </row>
    <row r="21" spans="1:5" x14ac:dyDescent="0.25">
      <c r="A21" s="116"/>
      <c r="B21" s="120"/>
      <c r="C21" s="121"/>
    </row>
    <row r="22" spans="1:5" x14ac:dyDescent="0.25">
      <c r="A22" s="116"/>
      <c r="B22" s="120"/>
      <c r="C22" s="121"/>
    </row>
    <row r="23" spans="1:5" x14ac:dyDescent="0.25">
      <c r="A23" s="116"/>
      <c r="B23" s="120"/>
      <c r="C23" s="121"/>
      <c r="D23" s="117"/>
      <c r="E23" s="64"/>
    </row>
  </sheetData>
  <sheetProtection algorithmName="SHA-512" hashValue="7p1AC5ACQa3Y6JRKuEAVT4G/tk/F20NMDzdhhy3koE3mrLHQXxRK8GpeP9J8Pv8wixNC/E6GjFH1xanTmHqxSQ==" saltValue="PSEx2axz8SttTY/ZvNXfHQ==" spinCount="100000" sheet="1" objects="1" scenarios="1"/>
  <mergeCells count="2">
    <mergeCell ref="A1:B1"/>
    <mergeCell ref="E3:E6"/>
  </mergeCells>
  <pageMargins left="0.7" right="0.7" top="0.75" bottom="0.75" header="0.3" footer="0.3"/>
  <pageSetup paperSize="9" scale="7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</sheetPr>
  <dimension ref="A1:F253"/>
  <sheetViews>
    <sheetView zoomScaleNormal="100" workbookViewId="0">
      <pane ySplit="1" topLeftCell="A2" activePane="bottomLeft" state="frozen"/>
      <selection pane="bottomLeft"/>
    </sheetView>
  </sheetViews>
  <sheetFormatPr defaultRowHeight="15" x14ac:dyDescent="0.25"/>
  <cols>
    <col min="1" max="1" width="9.140625" style="25"/>
    <col min="2" max="2" width="52.42578125" style="4" customWidth="1"/>
    <col min="3" max="3" width="9.140625" style="4"/>
    <col min="4" max="4" width="13.28515625" style="4" customWidth="1"/>
    <col min="5" max="5" width="14.85546875" style="1" customWidth="1"/>
    <col min="6" max="6" width="55.85546875" style="4" customWidth="1"/>
    <col min="7" max="16384" width="9.140625" style="4"/>
  </cols>
  <sheetData>
    <row r="1" spans="1:6" ht="30" x14ac:dyDescent="0.25">
      <c r="A1" s="22"/>
      <c r="B1" s="15" t="s">
        <v>0</v>
      </c>
      <c r="C1" s="15" t="s">
        <v>1</v>
      </c>
      <c r="D1" s="15" t="s">
        <v>2</v>
      </c>
      <c r="E1" s="16" t="s">
        <v>37</v>
      </c>
      <c r="F1" s="16" t="s">
        <v>229</v>
      </c>
    </row>
    <row r="2" spans="1:6" x14ac:dyDescent="0.25">
      <c r="A2" s="11"/>
      <c r="B2" s="2"/>
      <c r="C2" s="2"/>
      <c r="D2" s="2"/>
      <c r="E2" s="6"/>
      <c r="F2" s="2"/>
    </row>
    <row r="3" spans="1:6" x14ac:dyDescent="0.25">
      <c r="A3" s="23"/>
      <c r="B3" s="18" t="s">
        <v>3</v>
      </c>
      <c r="C3" s="18"/>
      <c r="D3" s="18"/>
      <c r="E3" s="19"/>
      <c r="F3" s="18"/>
    </row>
    <row r="4" spans="1:6" ht="30" x14ac:dyDescent="0.25">
      <c r="A4" s="36">
        <v>1</v>
      </c>
      <c r="B4" s="37" t="s">
        <v>23</v>
      </c>
      <c r="C4" s="38" t="s">
        <v>4</v>
      </c>
      <c r="D4" s="38">
        <v>1</v>
      </c>
      <c r="E4" s="8"/>
      <c r="F4" s="38"/>
    </row>
    <row r="5" spans="1:6" x14ac:dyDescent="0.25">
      <c r="A5" s="36">
        <v>2</v>
      </c>
      <c r="B5" s="37" t="s">
        <v>24</v>
      </c>
      <c r="C5" s="38" t="s">
        <v>5</v>
      </c>
      <c r="D5" s="38">
        <v>1</v>
      </c>
      <c r="E5" s="8"/>
      <c r="F5" s="38"/>
    </row>
    <row r="6" spans="1:6" x14ac:dyDescent="0.25">
      <c r="A6" s="36">
        <v>3</v>
      </c>
      <c r="B6" s="37" t="s">
        <v>6</v>
      </c>
      <c r="C6" s="38" t="s">
        <v>5</v>
      </c>
      <c r="D6" s="38">
        <v>1</v>
      </c>
      <c r="E6" s="8"/>
      <c r="F6" s="38"/>
    </row>
    <row r="7" spans="1:6" x14ac:dyDescent="0.25">
      <c r="A7" s="36">
        <v>4</v>
      </c>
      <c r="B7" s="37" t="s">
        <v>25</v>
      </c>
      <c r="C7" s="38" t="s">
        <v>7</v>
      </c>
      <c r="D7" s="38">
        <v>1</v>
      </c>
      <c r="E7" s="8"/>
      <c r="F7" s="38"/>
    </row>
    <row r="8" spans="1:6" x14ac:dyDescent="0.25">
      <c r="A8" s="36">
        <v>5</v>
      </c>
      <c r="B8" s="37" t="s">
        <v>8</v>
      </c>
      <c r="C8" s="38" t="s">
        <v>5</v>
      </c>
      <c r="D8" s="38">
        <v>1</v>
      </c>
      <c r="E8" s="8"/>
      <c r="F8" s="38"/>
    </row>
    <row r="9" spans="1:6" x14ac:dyDescent="0.25">
      <c r="A9" s="36">
        <v>6</v>
      </c>
      <c r="B9" s="37" t="s">
        <v>9</v>
      </c>
      <c r="C9" s="38" t="s">
        <v>5</v>
      </c>
      <c r="D9" s="38">
        <v>1</v>
      </c>
      <c r="E9" s="8"/>
      <c r="F9" s="38"/>
    </row>
    <row r="10" spans="1:6" x14ac:dyDescent="0.25">
      <c r="A10" s="36">
        <v>7</v>
      </c>
      <c r="B10" s="37" t="s">
        <v>10</v>
      </c>
      <c r="C10" s="38" t="s">
        <v>5</v>
      </c>
      <c r="D10" s="38">
        <v>1</v>
      </c>
      <c r="E10" s="8"/>
      <c r="F10" s="38"/>
    </row>
    <row r="11" spans="1:6" x14ac:dyDescent="0.25">
      <c r="A11" s="36">
        <v>8</v>
      </c>
      <c r="B11" s="37" t="s">
        <v>11</v>
      </c>
      <c r="C11" s="38" t="s">
        <v>5</v>
      </c>
      <c r="D11" s="38">
        <v>1</v>
      </c>
      <c r="E11" s="8"/>
      <c r="F11" s="38"/>
    </row>
    <row r="12" spans="1:6" x14ac:dyDescent="0.25">
      <c r="A12" s="36">
        <v>9</v>
      </c>
      <c r="B12" s="37" t="s">
        <v>26</v>
      </c>
      <c r="C12" s="38" t="s">
        <v>5</v>
      </c>
      <c r="D12" s="38">
        <v>1</v>
      </c>
      <c r="E12" s="8"/>
      <c r="F12" s="57" t="s">
        <v>267</v>
      </c>
    </row>
    <row r="13" spans="1:6" x14ac:dyDescent="0.25">
      <c r="A13" s="36">
        <v>10</v>
      </c>
      <c r="B13" s="37" t="s">
        <v>27</v>
      </c>
      <c r="C13" s="38" t="s">
        <v>5</v>
      </c>
      <c r="D13" s="38">
        <v>1</v>
      </c>
      <c r="E13" s="8"/>
      <c r="F13" s="57" t="s">
        <v>267</v>
      </c>
    </row>
    <row r="14" spans="1:6" x14ac:dyDescent="0.25">
      <c r="A14" s="36">
        <v>11</v>
      </c>
      <c r="B14" s="37" t="s">
        <v>28</v>
      </c>
      <c r="C14" s="38" t="s">
        <v>14</v>
      </c>
      <c r="D14" s="38">
        <v>1</v>
      </c>
      <c r="E14" s="8"/>
      <c r="F14" s="38"/>
    </row>
    <row r="15" spans="1:6" ht="45" x14ac:dyDescent="0.25">
      <c r="A15" s="36">
        <v>12</v>
      </c>
      <c r="B15" s="37" t="s">
        <v>12</v>
      </c>
      <c r="C15" s="38" t="s">
        <v>4</v>
      </c>
      <c r="D15" s="38">
        <v>1</v>
      </c>
      <c r="E15" s="8"/>
      <c r="F15" s="38"/>
    </row>
    <row r="16" spans="1:6" ht="30" x14ac:dyDescent="0.25">
      <c r="A16" s="36">
        <v>13</v>
      </c>
      <c r="B16" s="37" t="s">
        <v>96</v>
      </c>
      <c r="C16" s="38" t="s">
        <v>5</v>
      </c>
      <c r="D16" s="38">
        <v>1</v>
      </c>
      <c r="E16" s="8"/>
      <c r="F16" s="57" t="s">
        <v>267</v>
      </c>
    </row>
    <row r="17" spans="1:6" ht="30" x14ac:dyDescent="0.25">
      <c r="A17" s="36">
        <v>14</v>
      </c>
      <c r="B17" s="37" t="s">
        <v>29</v>
      </c>
      <c r="C17" s="38" t="s">
        <v>13</v>
      </c>
      <c r="D17" s="38">
        <v>1</v>
      </c>
      <c r="E17" s="8"/>
      <c r="F17" s="38"/>
    </row>
    <row r="18" spans="1:6" ht="30" x14ac:dyDescent="0.25">
      <c r="A18" s="36">
        <v>15</v>
      </c>
      <c r="B18" s="37" t="s">
        <v>97</v>
      </c>
      <c r="C18" s="38" t="s">
        <v>7</v>
      </c>
      <c r="D18" s="38">
        <v>1</v>
      </c>
      <c r="E18" s="8"/>
      <c r="F18" s="38"/>
    </row>
    <row r="19" spans="1:6" ht="30" x14ac:dyDescent="0.25">
      <c r="A19" s="36">
        <v>16</v>
      </c>
      <c r="B19" s="37" t="s">
        <v>98</v>
      </c>
      <c r="C19" s="38" t="s">
        <v>13</v>
      </c>
      <c r="D19" s="38">
        <v>1</v>
      </c>
      <c r="E19" s="8"/>
      <c r="F19" s="38"/>
    </row>
    <row r="20" spans="1:6" x14ac:dyDescent="0.25">
      <c r="A20" s="36">
        <v>17</v>
      </c>
      <c r="B20" s="37" t="s">
        <v>30</v>
      </c>
      <c r="C20" s="38" t="s">
        <v>7</v>
      </c>
      <c r="D20" s="38">
        <v>1</v>
      </c>
      <c r="E20" s="8"/>
      <c r="F20" s="57" t="s">
        <v>267</v>
      </c>
    </row>
    <row r="21" spans="1:6" ht="30" x14ac:dyDescent="0.25">
      <c r="A21" s="36">
        <v>18</v>
      </c>
      <c r="B21" s="37" t="s">
        <v>124</v>
      </c>
      <c r="C21" s="38" t="s">
        <v>4</v>
      </c>
      <c r="D21" s="38">
        <v>1</v>
      </c>
      <c r="E21" s="8"/>
      <c r="F21" s="57" t="s">
        <v>266</v>
      </c>
    </row>
    <row r="22" spans="1:6" x14ac:dyDescent="0.25">
      <c r="A22" s="36">
        <v>19</v>
      </c>
      <c r="B22" s="37" t="s">
        <v>125</v>
      </c>
      <c r="C22" s="38" t="s">
        <v>5</v>
      </c>
      <c r="D22" s="38">
        <v>1</v>
      </c>
      <c r="E22" s="8"/>
      <c r="F22" s="38"/>
    </row>
    <row r="23" spans="1:6" x14ac:dyDescent="0.25">
      <c r="A23" s="36">
        <v>20</v>
      </c>
      <c r="B23" s="37" t="s">
        <v>126</v>
      </c>
      <c r="C23" s="38" t="s">
        <v>7</v>
      </c>
      <c r="D23" s="38">
        <v>1</v>
      </c>
      <c r="E23" s="8"/>
      <c r="F23" s="38"/>
    </row>
    <row r="24" spans="1:6" x14ac:dyDescent="0.25">
      <c r="A24" s="36">
        <v>21</v>
      </c>
      <c r="B24" s="37" t="s">
        <v>127</v>
      </c>
      <c r="C24" s="38" t="s">
        <v>5</v>
      </c>
      <c r="D24" s="38">
        <v>1</v>
      </c>
      <c r="E24" s="8"/>
      <c r="F24" s="38"/>
    </row>
    <row r="25" spans="1:6" ht="30" x14ac:dyDescent="0.25">
      <c r="A25" s="36">
        <v>22</v>
      </c>
      <c r="B25" s="37" t="s">
        <v>128</v>
      </c>
      <c r="C25" s="38" t="s">
        <v>5</v>
      </c>
      <c r="D25" s="38">
        <v>1</v>
      </c>
      <c r="E25" s="8"/>
      <c r="F25" s="57" t="s">
        <v>268</v>
      </c>
    </row>
    <row r="26" spans="1:6" ht="30" x14ac:dyDescent="0.25">
      <c r="A26" s="36">
        <v>23</v>
      </c>
      <c r="B26" s="37" t="s">
        <v>129</v>
      </c>
      <c r="C26" s="38" t="s">
        <v>5</v>
      </c>
      <c r="D26" s="38">
        <v>1</v>
      </c>
      <c r="E26" s="8"/>
      <c r="F26" s="57" t="s">
        <v>268</v>
      </c>
    </row>
    <row r="27" spans="1:6" x14ac:dyDescent="0.25">
      <c r="A27" s="36">
        <v>24</v>
      </c>
      <c r="B27" s="37" t="s">
        <v>130</v>
      </c>
      <c r="C27" s="38" t="s">
        <v>7</v>
      </c>
      <c r="D27" s="38">
        <v>1</v>
      </c>
      <c r="E27" s="8"/>
      <c r="F27" s="38"/>
    </row>
    <row r="28" spans="1:6" ht="30" x14ac:dyDescent="0.25">
      <c r="A28" s="36">
        <v>25</v>
      </c>
      <c r="B28" s="37" t="s">
        <v>131</v>
      </c>
      <c r="C28" s="38" t="s">
        <v>13</v>
      </c>
      <c r="D28" s="38">
        <v>1</v>
      </c>
      <c r="E28" s="8"/>
      <c r="F28" s="38"/>
    </row>
    <row r="29" spans="1:6" x14ac:dyDescent="0.25">
      <c r="A29" s="36">
        <v>26</v>
      </c>
      <c r="B29" s="37" t="s">
        <v>132</v>
      </c>
      <c r="C29" s="38" t="s">
        <v>7</v>
      </c>
      <c r="D29" s="38">
        <v>1</v>
      </c>
      <c r="E29" s="8"/>
      <c r="F29" s="38"/>
    </row>
    <row r="30" spans="1:6" ht="30" x14ac:dyDescent="0.25">
      <c r="A30" s="36">
        <v>27</v>
      </c>
      <c r="B30" s="37" t="s">
        <v>133</v>
      </c>
      <c r="C30" s="38" t="s">
        <v>7</v>
      </c>
      <c r="D30" s="38">
        <v>1</v>
      </c>
      <c r="E30" s="8"/>
      <c r="F30" s="38"/>
    </row>
    <row r="31" spans="1:6" ht="30" x14ac:dyDescent="0.25">
      <c r="A31" s="36">
        <v>28</v>
      </c>
      <c r="B31" s="37" t="s">
        <v>147</v>
      </c>
      <c r="C31" s="38" t="s">
        <v>5</v>
      </c>
      <c r="D31" s="38">
        <v>1</v>
      </c>
      <c r="E31" s="8"/>
      <c r="F31" s="57" t="s">
        <v>268</v>
      </c>
    </row>
    <row r="32" spans="1:6" ht="30" x14ac:dyDescent="0.25">
      <c r="A32" s="36">
        <v>29</v>
      </c>
      <c r="B32" s="37" t="s">
        <v>148</v>
      </c>
      <c r="C32" s="38" t="s">
        <v>5</v>
      </c>
      <c r="D32" s="38">
        <v>1</v>
      </c>
      <c r="E32" s="8"/>
      <c r="F32" s="38"/>
    </row>
    <row r="33" spans="1:6" x14ac:dyDescent="0.25">
      <c r="A33" s="24"/>
      <c r="B33" s="18" t="s">
        <v>31</v>
      </c>
      <c r="C33" s="18"/>
      <c r="D33" s="18"/>
      <c r="E33" s="19"/>
      <c r="F33" s="18"/>
    </row>
    <row r="34" spans="1:6" x14ac:dyDescent="0.25">
      <c r="A34" s="36">
        <v>30</v>
      </c>
      <c r="B34" s="37" t="s">
        <v>72</v>
      </c>
      <c r="C34" s="38" t="s">
        <v>7</v>
      </c>
      <c r="D34" s="38">
        <v>1</v>
      </c>
      <c r="E34" s="8"/>
      <c r="F34" s="38"/>
    </row>
    <row r="35" spans="1:6" ht="30" x14ac:dyDescent="0.25">
      <c r="A35" s="36">
        <f>A34+1</f>
        <v>31</v>
      </c>
      <c r="B35" s="37" t="s">
        <v>73</v>
      </c>
      <c r="C35" s="38" t="s">
        <v>7</v>
      </c>
      <c r="D35" s="38">
        <v>1</v>
      </c>
      <c r="E35" s="8"/>
      <c r="F35" s="38"/>
    </row>
    <row r="36" spans="1:6" x14ac:dyDescent="0.25">
      <c r="A36" s="36">
        <v>31</v>
      </c>
      <c r="B36" s="37" t="s">
        <v>74</v>
      </c>
      <c r="C36" s="38" t="s">
        <v>76</v>
      </c>
      <c r="D36" s="38">
        <v>1</v>
      </c>
      <c r="E36" s="8"/>
      <c r="F36" s="38"/>
    </row>
    <row r="37" spans="1:6" x14ac:dyDescent="0.25">
      <c r="A37" s="36">
        <f t="shared" ref="A37" si="0">A36+1</f>
        <v>32</v>
      </c>
      <c r="B37" s="37" t="s">
        <v>75</v>
      </c>
      <c r="C37" s="38" t="s">
        <v>7</v>
      </c>
      <c r="D37" s="38">
        <v>1</v>
      </c>
      <c r="E37" s="8"/>
      <c r="F37" s="38"/>
    </row>
    <row r="38" spans="1:6" ht="30" x14ac:dyDescent="0.25">
      <c r="A38" s="36">
        <v>32</v>
      </c>
      <c r="B38" s="37" t="s">
        <v>114</v>
      </c>
      <c r="C38" s="38" t="s">
        <v>7</v>
      </c>
      <c r="D38" s="38">
        <v>1</v>
      </c>
      <c r="E38" s="8"/>
      <c r="F38" s="38"/>
    </row>
    <row r="39" spans="1:6" ht="30" x14ac:dyDescent="0.25">
      <c r="A39" s="36">
        <f t="shared" ref="A39" si="1">A38+1</f>
        <v>33</v>
      </c>
      <c r="B39" s="37" t="s">
        <v>100</v>
      </c>
      <c r="C39" s="38" t="s">
        <v>7</v>
      </c>
      <c r="D39" s="38">
        <v>1</v>
      </c>
      <c r="E39" s="8"/>
      <c r="F39" s="38"/>
    </row>
    <row r="40" spans="1:6" ht="30" x14ac:dyDescent="0.25">
      <c r="A40" s="36">
        <v>33</v>
      </c>
      <c r="B40" s="37" t="s">
        <v>101</v>
      </c>
      <c r="C40" s="38" t="s">
        <v>7</v>
      </c>
      <c r="D40" s="38">
        <v>1</v>
      </c>
      <c r="E40" s="8"/>
      <c r="F40" s="38"/>
    </row>
    <row r="41" spans="1:6" ht="30" x14ac:dyDescent="0.25">
      <c r="A41" s="36">
        <f t="shared" ref="A41" si="2">A40+1</f>
        <v>34</v>
      </c>
      <c r="B41" s="37" t="s">
        <v>105</v>
      </c>
      <c r="C41" s="38" t="s">
        <v>7</v>
      </c>
      <c r="D41" s="38">
        <v>1</v>
      </c>
      <c r="E41" s="8"/>
      <c r="F41" s="38"/>
    </row>
    <row r="42" spans="1:6" x14ac:dyDescent="0.25">
      <c r="A42" s="36">
        <v>34</v>
      </c>
      <c r="B42" s="37" t="s">
        <v>106</v>
      </c>
      <c r="C42" s="38" t="s">
        <v>76</v>
      </c>
      <c r="D42" s="38">
        <v>1</v>
      </c>
      <c r="E42" s="8"/>
      <c r="F42" s="38"/>
    </row>
    <row r="43" spans="1:6" ht="30" x14ac:dyDescent="0.25">
      <c r="A43" s="36">
        <f t="shared" ref="A43" si="3">A42+1</f>
        <v>35</v>
      </c>
      <c r="B43" s="37" t="s">
        <v>107</v>
      </c>
      <c r="C43" s="38" t="s">
        <v>76</v>
      </c>
      <c r="D43" s="38">
        <v>1</v>
      </c>
      <c r="E43" s="8"/>
      <c r="F43" s="38"/>
    </row>
    <row r="44" spans="1:6" x14ac:dyDescent="0.25">
      <c r="A44" s="36">
        <v>35</v>
      </c>
      <c r="B44" s="37" t="s">
        <v>108</v>
      </c>
      <c r="C44" s="38" t="s">
        <v>7</v>
      </c>
      <c r="D44" s="38">
        <v>1</v>
      </c>
      <c r="E44" s="8"/>
      <c r="F44" s="38"/>
    </row>
    <row r="45" spans="1:6" ht="30" x14ac:dyDescent="0.25">
      <c r="A45" s="36">
        <f t="shared" ref="A45" si="4">A44+1</f>
        <v>36</v>
      </c>
      <c r="B45" s="37" t="s">
        <v>109</v>
      </c>
      <c r="C45" s="38" t="s">
        <v>7</v>
      </c>
      <c r="D45" s="38">
        <v>1</v>
      </c>
      <c r="E45" s="8"/>
      <c r="F45" s="38"/>
    </row>
    <row r="46" spans="1:6" x14ac:dyDescent="0.25">
      <c r="A46" s="24"/>
      <c r="B46" s="18" t="s">
        <v>15</v>
      </c>
      <c r="C46" s="18"/>
      <c r="D46" s="18"/>
      <c r="E46" s="19"/>
      <c r="F46" s="18"/>
    </row>
    <row r="47" spans="1:6" x14ac:dyDescent="0.25">
      <c r="A47" s="36">
        <v>46</v>
      </c>
      <c r="B47" s="37" t="s">
        <v>39</v>
      </c>
      <c r="C47" s="38" t="s">
        <v>13</v>
      </c>
      <c r="D47" s="38">
        <v>1</v>
      </c>
      <c r="E47" s="8"/>
      <c r="F47" s="38"/>
    </row>
    <row r="48" spans="1:6" x14ac:dyDescent="0.25">
      <c r="A48" s="36">
        <f t="shared" ref="A48:A87" si="5">A47+1</f>
        <v>47</v>
      </c>
      <c r="B48" s="37" t="s">
        <v>40</v>
      </c>
      <c r="C48" s="38" t="s">
        <v>13</v>
      </c>
      <c r="D48" s="38">
        <v>1</v>
      </c>
      <c r="E48" s="8"/>
      <c r="F48" s="38"/>
    </row>
    <row r="49" spans="1:6" x14ac:dyDescent="0.25">
      <c r="A49" s="36">
        <f t="shared" si="5"/>
        <v>48</v>
      </c>
      <c r="B49" s="37" t="s">
        <v>41</v>
      </c>
      <c r="C49" s="38" t="s">
        <v>13</v>
      </c>
      <c r="D49" s="38">
        <v>1</v>
      </c>
      <c r="E49" s="8"/>
      <c r="F49" s="38"/>
    </row>
    <row r="50" spans="1:6" x14ac:dyDescent="0.25">
      <c r="A50" s="36">
        <f t="shared" si="5"/>
        <v>49</v>
      </c>
      <c r="B50" s="37" t="s">
        <v>42</v>
      </c>
      <c r="C50" s="38" t="s">
        <v>13</v>
      </c>
      <c r="D50" s="38">
        <v>1</v>
      </c>
      <c r="E50" s="8"/>
      <c r="F50" s="38"/>
    </row>
    <row r="51" spans="1:6" x14ac:dyDescent="0.25">
      <c r="A51" s="36">
        <f t="shared" si="5"/>
        <v>50</v>
      </c>
      <c r="B51" s="37" t="s">
        <v>84</v>
      </c>
      <c r="C51" s="38" t="s">
        <v>13</v>
      </c>
      <c r="D51" s="38">
        <v>1</v>
      </c>
      <c r="E51" s="8"/>
      <c r="F51" s="38"/>
    </row>
    <row r="52" spans="1:6" ht="30" x14ac:dyDescent="0.25">
      <c r="A52" s="36">
        <f t="shared" si="5"/>
        <v>51</v>
      </c>
      <c r="B52" s="37" t="s">
        <v>81</v>
      </c>
      <c r="C52" s="38" t="s">
        <v>13</v>
      </c>
      <c r="D52" s="38">
        <v>1</v>
      </c>
      <c r="E52" s="8"/>
      <c r="F52" s="38"/>
    </row>
    <row r="53" spans="1:6" x14ac:dyDescent="0.25">
      <c r="A53" s="36">
        <f t="shared" si="5"/>
        <v>52</v>
      </c>
      <c r="B53" s="37" t="s">
        <v>85</v>
      </c>
      <c r="C53" s="38" t="s">
        <v>13</v>
      </c>
      <c r="D53" s="38">
        <v>1</v>
      </c>
      <c r="E53" s="8"/>
      <c r="F53" s="38"/>
    </row>
    <row r="54" spans="1:6" ht="30" x14ac:dyDescent="0.25">
      <c r="A54" s="36">
        <f t="shared" si="5"/>
        <v>53</v>
      </c>
      <c r="B54" s="37" t="s">
        <v>83</v>
      </c>
      <c r="C54" s="38" t="s">
        <v>13</v>
      </c>
      <c r="D54" s="38">
        <v>1</v>
      </c>
      <c r="E54" s="8"/>
      <c r="F54" s="38"/>
    </row>
    <row r="55" spans="1:6" x14ac:dyDescent="0.25">
      <c r="A55" s="36">
        <f t="shared" si="5"/>
        <v>54</v>
      </c>
      <c r="B55" s="37" t="s">
        <v>86</v>
      </c>
      <c r="C55" s="38" t="s">
        <v>13</v>
      </c>
      <c r="D55" s="38">
        <v>1</v>
      </c>
      <c r="E55" s="8"/>
      <c r="F55" s="38"/>
    </row>
    <row r="56" spans="1:6" x14ac:dyDescent="0.25">
      <c r="A56" s="36">
        <f t="shared" si="5"/>
        <v>55</v>
      </c>
      <c r="B56" s="37" t="s">
        <v>16</v>
      </c>
      <c r="C56" s="38" t="s">
        <v>13</v>
      </c>
      <c r="D56" s="38">
        <v>1</v>
      </c>
      <c r="E56" s="8"/>
      <c r="F56" s="38"/>
    </row>
    <row r="57" spans="1:6" x14ac:dyDescent="0.25">
      <c r="A57" s="36">
        <f t="shared" si="5"/>
        <v>56</v>
      </c>
      <c r="B57" s="37" t="s">
        <v>87</v>
      </c>
      <c r="C57" s="38" t="s">
        <v>13</v>
      </c>
      <c r="D57" s="38">
        <v>1</v>
      </c>
      <c r="E57" s="8"/>
      <c r="F57" s="38"/>
    </row>
    <row r="58" spans="1:6" x14ac:dyDescent="0.25">
      <c r="A58" s="36">
        <f t="shared" si="5"/>
        <v>57</v>
      </c>
      <c r="B58" s="37" t="s">
        <v>88</v>
      </c>
      <c r="C58" s="38" t="s">
        <v>13</v>
      </c>
      <c r="D58" s="38">
        <v>1</v>
      </c>
      <c r="E58" s="8"/>
      <c r="F58" s="38"/>
    </row>
    <row r="59" spans="1:6" x14ac:dyDescent="0.25">
      <c r="A59" s="36">
        <f t="shared" si="5"/>
        <v>58</v>
      </c>
      <c r="B59" s="37" t="s">
        <v>89</v>
      </c>
      <c r="C59" s="38" t="s">
        <v>13</v>
      </c>
      <c r="D59" s="38">
        <v>1</v>
      </c>
      <c r="E59" s="8"/>
      <c r="F59" s="38"/>
    </row>
    <row r="60" spans="1:6" x14ac:dyDescent="0.25">
      <c r="A60" s="36">
        <f t="shared" si="5"/>
        <v>59</v>
      </c>
      <c r="B60" s="37" t="s">
        <v>90</v>
      </c>
      <c r="C60" s="38" t="s">
        <v>13</v>
      </c>
      <c r="D60" s="38">
        <v>1</v>
      </c>
      <c r="E60" s="8"/>
      <c r="F60" s="38"/>
    </row>
    <row r="61" spans="1:6" x14ac:dyDescent="0.25">
      <c r="A61" s="36">
        <f t="shared" si="5"/>
        <v>60</v>
      </c>
      <c r="B61" s="37" t="s">
        <v>46</v>
      </c>
      <c r="C61" s="38" t="s">
        <v>7</v>
      </c>
      <c r="D61" s="38">
        <v>1</v>
      </c>
      <c r="E61" s="8"/>
      <c r="F61" s="38"/>
    </row>
    <row r="62" spans="1:6" x14ac:dyDescent="0.25">
      <c r="A62" s="36">
        <f t="shared" si="5"/>
        <v>61</v>
      </c>
      <c r="B62" s="37" t="s">
        <v>77</v>
      </c>
      <c r="C62" s="38" t="s">
        <v>7</v>
      </c>
      <c r="D62" s="38">
        <v>1</v>
      </c>
      <c r="E62" s="8"/>
      <c r="F62" s="38"/>
    </row>
    <row r="63" spans="1:6" ht="60" x14ac:dyDescent="0.25">
      <c r="A63" s="36">
        <f t="shared" si="5"/>
        <v>62</v>
      </c>
      <c r="B63" s="37" t="s">
        <v>82</v>
      </c>
      <c r="C63" s="38" t="s">
        <v>7</v>
      </c>
      <c r="D63" s="38">
        <v>1</v>
      </c>
      <c r="E63" s="8"/>
      <c r="F63" s="38"/>
    </row>
    <row r="64" spans="1:6" ht="30" x14ac:dyDescent="0.25">
      <c r="A64" s="36">
        <f t="shared" si="5"/>
        <v>63</v>
      </c>
      <c r="B64" s="37" t="s">
        <v>47</v>
      </c>
      <c r="C64" s="38" t="s">
        <v>7</v>
      </c>
      <c r="D64" s="38">
        <v>1</v>
      </c>
      <c r="E64" s="8"/>
      <c r="F64" s="38"/>
    </row>
    <row r="65" spans="1:6" ht="30" x14ac:dyDescent="0.25">
      <c r="A65" s="36">
        <f t="shared" si="5"/>
        <v>64</v>
      </c>
      <c r="B65" s="37" t="s">
        <v>48</v>
      </c>
      <c r="C65" s="38" t="s">
        <v>7</v>
      </c>
      <c r="D65" s="38">
        <v>1</v>
      </c>
      <c r="E65" s="8"/>
      <c r="F65" s="38"/>
    </row>
    <row r="66" spans="1:6" x14ac:dyDescent="0.25">
      <c r="A66" s="36">
        <f t="shared" si="5"/>
        <v>65</v>
      </c>
      <c r="B66" s="37" t="s">
        <v>63</v>
      </c>
      <c r="C66" s="38" t="s">
        <v>7</v>
      </c>
      <c r="D66" s="38">
        <v>1</v>
      </c>
      <c r="E66" s="8"/>
      <c r="F66" s="38"/>
    </row>
    <row r="67" spans="1:6" ht="60" x14ac:dyDescent="0.25">
      <c r="A67" s="36">
        <f t="shared" si="5"/>
        <v>66</v>
      </c>
      <c r="B67" s="37" t="s">
        <v>102</v>
      </c>
      <c r="C67" s="38" t="s">
        <v>7</v>
      </c>
      <c r="D67" s="38">
        <v>1</v>
      </c>
      <c r="E67" s="8"/>
      <c r="F67" s="38"/>
    </row>
    <row r="68" spans="1:6" x14ac:dyDescent="0.25">
      <c r="A68" s="36">
        <f t="shared" si="5"/>
        <v>67</v>
      </c>
      <c r="B68" s="37" t="s">
        <v>44</v>
      </c>
      <c r="C68" s="38" t="s">
        <v>7</v>
      </c>
      <c r="D68" s="38">
        <v>1</v>
      </c>
      <c r="E68" s="8"/>
      <c r="F68" s="38"/>
    </row>
    <row r="69" spans="1:6" x14ac:dyDescent="0.25">
      <c r="A69" s="36">
        <f t="shared" si="5"/>
        <v>68</v>
      </c>
      <c r="B69" s="37" t="s">
        <v>59</v>
      </c>
      <c r="C69" s="38" t="s">
        <v>7</v>
      </c>
      <c r="D69" s="38">
        <v>1</v>
      </c>
      <c r="E69" s="8"/>
      <c r="F69" s="38"/>
    </row>
    <row r="70" spans="1:6" x14ac:dyDescent="0.25">
      <c r="A70" s="36">
        <f t="shared" si="5"/>
        <v>69</v>
      </c>
      <c r="B70" s="37" t="s">
        <v>103</v>
      </c>
      <c r="C70" s="38" t="s">
        <v>7</v>
      </c>
      <c r="D70" s="38">
        <v>1</v>
      </c>
      <c r="E70" s="8"/>
      <c r="F70" s="38"/>
    </row>
    <row r="71" spans="1:6" ht="30" x14ac:dyDescent="0.25">
      <c r="A71" s="36">
        <f t="shared" si="5"/>
        <v>70</v>
      </c>
      <c r="B71" s="37" t="s">
        <v>111</v>
      </c>
      <c r="C71" s="38" t="s">
        <v>7</v>
      </c>
      <c r="D71" s="38">
        <v>1</v>
      </c>
      <c r="E71" s="8"/>
      <c r="F71" s="38"/>
    </row>
    <row r="72" spans="1:6" x14ac:dyDescent="0.25">
      <c r="A72" s="36">
        <f t="shared" si="5"/>
        <v>71</v>
      </c>
      <c r="B72" s="37" t="s">
        <v>115</v>
      </c>
      <c r="C72" s="38" t="s">
        <v>7</v>
      </c>
      <c r="D72" s="38">
        <v>1</v>
      </c>
      <c r="E72" s="8"/>
      <c r="F72" s="38"/>
    </row>
    <row r="73" spans="1:6" ht="30" x14ac:dyDescent="0.25">
      <c r="A73" s="36">
        <f t="shared" si="5"/>
        <v>72</v>
      </c>
      <c r="B73" s="37" t="s">
        <v>116</v>
      </c>
      <c r="C73" s="38" t="s">
        <v>7</v>
      </c>
      <c r="D73" s="38">
        <v>1</v>
      </c>
      <c r="E73" s="8"/>
      <c r="F73" s="38"/>
    </row>
    <row r="74" spans="1:6" x14ac:dyDescent="0.25">
      <c r="A74" s="36">
        <f t="shared" si="5"/>
        <v>73</v>
      </c>
      <c r="B74" s="37" t="s">
        <v>165</v>
      </c>
      <c r="C74" s="38" t="s">
        <v>7</v>
      </c>
      <c r="D74" s="38">
        <v>1</v>
      </c>
      <c r="E74" s="8"/>
      <c r="F74" s="38"/>
    </row>
    <row r="75" spans="1:6" x14ac:dyDescent="0.25">
      <c r="A75" s="36">
        <f t="shared" si="5"/>
        <v>74</v>
      </c>
      <c r="B75" s="39"/>
      <c r="C75" s="39"/>
      <c r="D75" s="38">
        <v>1</v>
      </c>
      <c r="E75" s="7"/>
      <c r="F75" s="39"/>
    </row>
    <row r="76" spans="1:6" x14ac:dyDescent="0.25">
      <c r="A76" s="36">
        <f t="shared" si="5"/>
        <v>75</v>
      </c>
      <c r="B76" s="40" t="s">
        <v>17</v>
      </c>
      <c r="C76" s="40"/>
      <c r="D76" s="38">
        <v>1</v>
      </c>
      <c r="E76" s="6"/>
      <c r="F76" s="40"/>
    </row>
    <row r="77" spans="1:6" x14ac:dyDescent="0.25">
      <c r="A77" s="36">
        <f t="shared" si="5"/>
        <v>76</v>
      </c>
      <c r="B77" s="37" t="s">
        <v>49</v>
      </c>
      <c r="C77" s="38" t="s">
        <v>7</v>
      </c>
      <c r="D77" s="38">
        <v>1</v>
      </c>
      <c r="E77" s="8"/>
      <c r="F77" s="38"/>
    </row>
    <row r="78" spans="1:6" ht="30" x14ac:dyDescent="0.25">
      <c r="A78" s="36">
        <f t="shared" si="5"/>
        <v>77</v>
      </c>
      <c r="B78" s="37" t="s">
        <v>50</v>
      </c>
      <c r="C78" s="38" t="s">
        <v>7</v>
      </c>
      <c r="D78" s="38">
        <v>1</v>
      </c>
      <c r="E78" s="8"/>
      <c r="F78" s="38"/>
    </row>
    <row r="79" spans="1:6" ht="30" x14ac:dyDescent="0.25">
      <c r="A79" s="36">
        <f t="shared" si="5"/>
        <v>78</v>
      </c>
      <c r="B79" s="37" t="s">
        <v>91</v>
      </c>
      <c r="C79" s="38" t="s">
        <v>7</v>
      </c>
      <c r="D79" s="38">
        <v>1</v>
      </c>
      <c r="E79" s="8"/>
      <c r="F79" s="38"/>
    </row>
    <row r="80" spans="1:6" ht="30" x14ac:dyDescent="0.25">
      <c r="A80" s="36">
        <f t="shared" si="5"/>
        <v>79</v>
      </c>
      <c r="B80" s="37" t="s">
        <v>78</v>
      </c>
      <c r="C80" s="38" t="s">
        <v>7</v>
      </c>
      <c r="D80" s="38">
        <v>1</v>
      </c>
      <c r="E80" s="8"/>
      <c r="F80" s="38"/>
    </row>
    <row r="81" spans="1:6" x14ac:dyDescent="0.25">
      <c r="A81" s="24"/>
      <c r="B81" s="18" t="s">
        <v>18</v>
      </c>
      <c r="C81" s="18"/>
      <c r="D81" s="18"/>
      <c r="E81" s="19"/>
      <c r="F81" s="18"/>
    </row>
    <row r="82" spans="1:6" ht="30" x14ac:dyDescent="0.25">
      <c r="A82" s="36">
        <v>80</v>
      </c>
      <c r="B82" s="37" t="s">
        <v>93</v>
      </c>
      <c r="C82" s="38" t="s">
        <v>7</v>
      </c>
      <c r="D82" s="38">
        <v>1</v>
      </c>
      <c r="E82" s="8"/>
      <c r="F82" s="38"/>
    </row>
    <row r="83" spans="1:6" x14ac:dyDescent="0.25">
      <c r="A83" s="36">
        <f t="shared" si="5"/>
        <v>81</v>
      </c>
      <c r="B83" s="37" t="s">
        <v>92</v>
      </c>
      <c r="C83" s="38" t="s">
        <v>7</v>
      </c>
      <c r="D83" s="38">
        <v>1</v>
      </c>
      <c r="E83" s="8"/>
      <c r="F83" s="38"/>
    </row>
    <row r="84" spans="1:6" x14ac:dyDescent="0.25">
      <c r="A84" s="36">
        <f t="shared" si="5"/>
        <v>82</v>
      </c>
      <c r="B84" s="37" t="s">
        <v>94</v>
      </c>
      <c r="C84" s="38" t="s">
        <v>7</v>
      </c>
      <c r="D84" s="38">
        <v>1</v>
      </c>
      <c r="E84" s="8"/>
      <c r="F84" s="38"/>
    </row>
    <row r="85" spans="1:6" ht="30" x14ac:dyDescent="0.25">
      <c r="A85" s="36">
        <f t="shared" si="5"/>
        <v>83</v>
      </c>
      <c r="B85" s="37" t="s">
        <v>135</v>
      </c>
      <c r="C85" s="38" t="s">
        <v>7</v>
      </c>
      <c r="D85" s="38">
        <v>1</v>
      </c>
      <c r="E85" s="8"/>
      <c r="F85" s="38"/>
    </row>
    <row r="86" spans="1:6" x14ac:dyDescent="0.25">
      <c r="A86" s="36">
        <f t="shared" si="5"/>
        <v>84</v>
      </c>
      <c r="B86" s="37" t="s">
        <v>136</v>
      </c>
      <c r="C86" s="38" t="s">
        <v>7</v>
      </c>
      <c r="D86" s="38">
        <v>1</v>
      </c>
      <c r="E86" s="8"/>
      <c r="F86" s="38"/>
    </row>
    <row r="87" spans="1:6" x14ac:dyDescent="0.25">
      <c r="A87" s="36">
        <f t="shared" si="5"/>
        <v>85</v>
      </c>
      <c r="B87" s="37" t="s">
        <v>137</v>
      </c>
      <c r="C87" s="38" t="s">
        <v>7</v>
      </c>
      <c r="D87" s="38">
        <v>1</v>
      </c>
      <c r="E87" s="8"/>
      <c r="F87" s="38"/>
    </row>
    <row r="88" spans="1:6" x14ac:dyDescent="0.25">
      <c r="A88" s="24"/>
      <c r="B88" s="18" t="s">
        <v>19</v>
      </c>
      <c r="C88" s="18"/>
      <c r="D88" s="18"/>
      <c r="E88" s="19"/>
      <c r="F88" s="18"/>
    </row>
    <row r="89" spans="1:6" ht="30" x14ac:dyDescent="0.25">
      <c r="A89" s="36">
        <v>86</v>
      </c>
      <c r="B89" s="37" t="s">
        <v>290</v>
      </c>
      <c r="C89" s="38" t="s">
        <v>13</v>
      </c>
      <c r="D89" s="38">
        <v>1</v>
      </c>
      <c r="E89" s="8"/>
      <c r="F89" s="38"/>
    </row>
    <row r="90" spans="1:6" x14ac:dyDescent="0.25">
      <c r="A90" s="36">
        <f t="shared" ref="A90:A96" si="6">A89+1</f>
        <v>87</v>
      </c>
      <c r="B90" s="37" t="s">
        <v>51</v>
      </c>
      <c r="C90" s="38" t="s">
        <v>7</v>
      </c>
      <c r="D90" s="38">
        <v>1</v>
      </c>
      <c r="E90" s="8"/>
      <c r="F90" s="38"/>
    </row>
    <row r="91" spans="1:6" ht="30" x14ac:dyDescent="0.25">
      <c r="A91" s="36">
        <f t="shared" si="6"/>
        <v>88</v>
      </c>
      <c r="B91" s="37" t="s">
        <v>52</v>
      </c>
      <c r="C91" s="38" t="s">
        <v>13</v>
      </c>
      <c r="D91" s="38">
        <v>1</v>
      </c>
      <c r="E91" s="8"/>
      <c r="F91" s="38"/>
    </row>
    <row r="92" spans="1:6" ht="30" x14ac:dyDescent="0.25">
      <c r="A92" s="36">
        <f t="shared" si="6"/>
        <v>89</v>
      </c>
      <c r="B92" s="37" t="s">
        <v>166</v>
      </c>
      <c r="C92" s="38" t="s">
        <v>7</v>
      </c>
      <c r="D92" s="38">
        <v>1</v>
      </c>
      <c r="E92" s="8"/>
      <c r="F92" s="38"/>
    </row>
    <row r="93" spans="1:6" ht="30" x14ac:dyDescent="0.25">
      <c r="A93" s="36">
        <f t="shared" si="6"/>
        <v>90</v>
      </c>
      <c r="B93" s="37" t="s">
        <v>291</v>
      </c>
      <c r="C93" s="38" t="s">
        <v>13</v>
      </c>
      <c r="D93" s="38">
        <v>1</v>
      </c>
      <c r="E93" s="8"/>
      <c r="F93" s="38"/>
    </row>
    <row r="94" spans="1:6" x14ac:dyDescent="0.25">
      <c r="A94" s="36">
        <f t="shared" si="6"/>
        <v>91</v>
      </c>
      <c r="B94" s="37" t="s">
        <v>138</v>
      </c>
      <c r="C94" s="38" t="s">
        <v>7</v>
      </c>
      <c r="D94" s="38">
        <v>1</v>
      </c>
      <c r="E94" s="8"/>
      <c r="F94" s="38"/>
    </row>
    <row r="95" spans="1:6" x14ac:dyDescent="0.25">
      <c r="A95" s="36">
        <f t="shared" si="6"/>
        <v>92</v>
      </c>
      <c r="B95" s="37" t="s">
        <v>150</v>
      </c>
      <c r="C95" s="38" t="s">
        <v>7</v>
      </c>
      <c r="D95" s="38">
        <v>1</v>
      </c>
      <c r="E95" s="8"/>
      <c r="F95" s="38"/>
    </row>
    <row r="96" spans="1:6" ht="30" x14ac:dyDescent="0.25">
      <c r="A96" s="36">
        <f t="shared" si="6"/>
        <v>93</v>
      </c>
      <c r="B96" s="37" t="s">
        <v>151</v>
      </c>
      <c r="C96" s="38" t="s">
        <v>7</v>
      </c>
      <c r="D96" s="38">
        <v>1</v>
      </c>
      <c r="E96" s="8"/>
      <c r="F96" s="38"/>
    </row>
    <row r="97" spans="1:6" x14ac:dyDescent="0.25">
      <c r="A97" s="24"/>
      <c r="B97" s="18" t="s">
        <v>32</v>
      </c>
      <c r="C97" s="18"/>
      <c r="D97" s="18"/>
      <c r="E97" s="19"/>
      <c r="F97" s="18"/>
    </row>
    <row r="98" spans="1:6" ht="30" x14ac:dyDescent="0.25">
      <c r="A98" s="36">
        <v>94</v>
      </c>
      <c r="B98" s="37" t="s">
        <v>33</v>
      </c>
      <c r="C98" s="38" t="s">
        <v>7</v>
      </c>
      <c r="D98" s="38">
        <v>1</v>
      </c>
      <c r="E98" s="8"/>
      <c r="F98" s="38"/>
    </row>
    <row r="99" spans="1:6" ht="30" x14ac:dyDescent="0.25">
      <c r="A99" s="36">
        <f t="shared" ref="A99:A101" si="7">A98+1</f>
        <v>95</v>
      </c>
      <c r="B99" s="37" t="s">
        <v>34</v>
      </c>
      <c r="C99" s="38" t="s">
        <v>4</v>
      </c>
      <c r="D99" s="38">
        <v>1</v>
      </c>
      <c r="E99" s="8"/>
      <c r="F99" s="38"/>
    </row>
    <row r="100" spans="1:6" ht="30" x14ac:dyDescent="0.25">
      <c r="A100" s="36">
        <f t="shared" si="7"/>
        <v>96</v>
      </c>
      <c r="B100" s="37" t="s">
        <v>112</v>
      </c>
      <c r="C100" s="38" t="s">
        <v>7</v>
      </c>
      <c r="D100" s="38">
        <v>1</v>
      </c>
      <c r="E100" s="8"/>
      <c r="F100" s="38"/>
    </row>
    <row r="101" spans="1:6" ht="30" x14ac:dyDescent="0.25">
      <c r="A101" s="36">
        <f t="shared" si="7"/>
        <v>97</v>
      </c>
      <c r="B101" s="37" t="s">
        <v>113</v>
      </c>
      <c r="C101" s="38" t="s">
        <v>7</v>
      </c>
      <c r="D101" s="38">
        <v>1</v>
      </c>
      <c r="E101" s="8"/>
      <c r="F101" s="38"/>
    </row>
    <row r="102" spans="1:6" x14ac:dyDescent="0.25">
      <c r="A102" s="24"/>
      <c r="B102" s="18" t="s">
        <v>20</v>
      </c>
      <c r="C102" s="18"/>
      <c r="D102" s="18"/>
      <c r="E102" s="19"/>
      <c r="F102" s="18"/>
    </row>
    <row r="103" spans="1:6" ht="30" x14ac:dyDescent="0.25">
      <c r="A103" s="36">
        <v>98</v>
      </c>
      <c r="B103" s="37" t="s">
        <v>53</v>
      </c>
      <c r="C103" s="38" t="s">
        <v>7</v>
      </c>
      <c r="D103" s="38">
        <v>1</v>
      </c>
      <c r="E103" s="8"/>
      <c r="F103" s="38"/>
    </row>
    <row r="104" spans="1:6" ht="30" x14ac:dyDescent="0.25">
      <c r="A104" s="36">
        <f t="shared" ref="A104:A127" si="8">A103+1</f>
        <v>99</v>
      </c>
      <c r="B104" s="37" t="s">
        <v>56</v>
      </c>
      <c r="C104" s="38" t="s">
        <v>7</v>
      </c>
      <c r="D104" s="38">
        <v>1</v>
      </c>
      <c r="E104" s="8"/>
      <c r="F104" s="38"/>
    </row>
    <row r="105" spans="1:6" x14ac:dyDescent="0.25">
      <c r="A105" s="36">
        <f t="shared" si="8"/>
        <v>100</v>
      </c>
      <c r="B105" s="37" t="s">
        <v>58</v>
      </c>
      <c r="C105" s="38" t="s">
        <v>7</v>
      </c>
      <c r="D105" s="38">
        <v>1</v>
      </c>
      <c r="E105" s="8"/>
      <c r="F105" s="38"/>
    </row>
    <row r="106" spans="1:6" ht="30" x14ac:dyDescent="0.25">
      <c r="A106" s="36">
        <f t="shared" si="8"/>
        <v>101</v>
      </c>
      <c r="B106" s="37" t="s">
        <v>54</v>
      </c>
      <c r="C106" s="38" t="s">
        <v>7</v>
      </c>
      <c r="D106" s="38">
        <v>1</v>
      </c>
      <c r="E106" s="8"/>
      <c r="F106" s="38"/>
    </row>
    <row r="107" spans="1:6" x14ac:dyDescent="0.25">
      <c r="A107" s="36">
        <f t="shared" si="8"/>
        <v>102</v>
      </c>
      <c r="B107" s="37" t="s">
        <v>55</v>
      </c>
      <c r="C107" s="38" t="s">
        <v>13</v>
      </c>
      <c r="D107" s="38">
        <v>1</v>
      </c>
      <c r="E107" s="8"/>
      <c r="F107" s="38"/>
    </row>
    <row r="108" spans="1:6" x14ac:dyDescent="0.25">
      <c r="A108" s="36">
        <f t="shared" si="8"/>
        <v>103</v>
      </c>
      <c r="B108" s="37" t="s">
        <v>117</v>
      </c>
      <c r="C108" s="38" t="s">
        <v>7</v>
      </c>
      <c r="D108" s="38">
        <v>1</v>
      </c>
      <c r="E108" s="8"/>
      <c r="F108" s="38"/>
    </row>
    <row r="109" spans="1:6" x14ac:dyDescent="0.25">
      <c r="A109" s="36">
        <f t="shared" si="8"/>
        <v>104</v>
      </c>
      <c r="B109" s="37" t="s">
        <v>118</v>
      </c>
      <c r="C109" s="38" t="s">
        <v>7</v>
      </c>
      <c r="D109" s="38">
        <v>1</v>
      </c>
      <c r="E109" s="8"/>
      <c r="F109" s="38"/>
    </row>
    <row r="110" spans="1:6" x14ac:dyDescent="0.25">
      <c r="A110" s="36">
        <f t="shared" si="8"/>
        <v>105</v>
      </c>
      <c r="B110" s="37" t="s">
        <v>119</v>
      </c>
      <c r="C110" s="38" t="s">
        <v>7</v>
      </c>
      <c r="D110" s="38">
        <v>1</v>
      </c>
      <c r="E110" s="8"/>
      <c r="F110" s="38"/>
    </row>
    <row r="111" spans="1:6" ht="30" x14ac:dyDescent="0.25">
      <c r="A111" s="36">
        <f t="shared" si="8"/>
        <v>106</v>
      </c>
      <c r="B111" s="37" t="s">
        <v>120</v>
      </c>
      <c r="C111" s="38" t="s">
        <v>7</v>
      </c>
      <c r="D111" s="38">
        <v>1</v>
      </c>
      <c r="E111" s="8"/>
      <c r="F111" s="38"/>
    </row>
    <row r="112" spans="1:6" x14ac:dyDescent="0.25">
      <c r="A112" s="36">
        <f t="shared" si="8"/>
        <v>107</v>
      </c>
      <c r="B112" s="37" t="s">
        <v>139</v>
      </c>
      <c r="C112" s="38" t="s">
        <v>7</v>
      </c>
      <c r="D112" s="38">
        <v>1</v>
      </c>
      <c r="E112" s="8"/>
      <c r="F112" s="38"/>
    </row>
    <row r="113" spans="1:6" x14ac:dyDescent="0.25">
      <c r="A113" s="36">
        <f t="shared" si="8"/>
        <v>108</v>
      </c>
      <c r="B113" s="37" t="s">
        <v>140</v>
      </c>
      <c r="C113" s="38" t="s">
        <v>7</v>
      </c>
      <c r="D113" s="38">
        <v>1</v>
      </c>
      <c r="E113" s="8"/>
      <c r="F113" s="38"/>
    </row>
    <row r="114" spans="1:6" x14ac:dyDescent="0.25">
      <c r="A114" s="36">
        <f t="shared" si="8"/>
        <v>109</v>
      </c>
      <c r="B114" s="37" t="s">
        <v>141</v>
      </c>
      <c r="C114" s="38" t="s">
        <v>7</v>
      </c>
      <c r="D114" s="38">
        <v>1</v>
      </c>
      <c r="E114" s="8"/>
      <c r="F114" s="38"/>
    </row>
    <row r="115" spans="1:6" x14ac:dyDescent="0.25">
      <c r="A115" s="36">
        <f t="shared" si="8"/>
        <v>110</v>
      </c>
      <c r="B115" s="37" t="s">
        <v>142</v>
      </c>
      <c r="C115" s="38" t="s">
        <v>7</v>
      </c>
      <c r="D115" s="38">
        <v>1</v>
      </c>
      <c r="E115" s="8"/>
      <c r="F115" s="38"/>
    </row>
    <row r="116" spans="1:6" ht="30" x14ac:dyDescent="0.25">
      <c r="A116" s="36">
        <f t="shared" si="8"/>
        <v>111</v>
      </c>
      <c r="B116" s="37" t="s">
        <v>143</v>
      </c>
      <c r="C116" s="38" t="s">
        <v>7</v>
      </c>
      <c r="D116" s="38">
        <v>1</v>
      </c>
      <c r="E116" s="8"/>
      <c r="F116" s="38"/>
    </row>
    <row r="117" spans="1:6" ht="30" x14ac:dyDescent="0.25">
      <c r="A117" s="36">
        <f t="shared" si="8"/>
        <v>112</v>
      </c>
      <c r="B117" s="37" t="s">
        <v>152</v>
      </c>
      <c r="C117" s="38" t="s">
        <v>7</v>
      </c>
      <c r="D117" s="38">
        <v>1</v>
      </c>
      <c r="E117" s="8"/>
      <c r="F117" s="38"/>
    </row>
    <row r="118" spans="1:6" x14ac:dyDescent="0.25">
      <c r="A118" s="36">
        <f t="shared" si="8"/>
        <v>113</v>
      </c>
      <c r="B118" s="37" t="s">
        <v>153</v>
      </c>
      <c r="C118" s="38"/>
      <c r="D118" s="38">
        <v>1</v>
      </c>
      <c r="E118" s="8"/>
      <c r="F118" s="38"/>
    </row>
    <row r="119" spans="1:6" ht="30" x14ac:dyDescent="0.25">
      <c r="A119" s="36">
        <f t="shared" si="8"/>
        <v>114</v>
      </c>
      <c r="B119" s="37" t="s">
        <v>154</v>
      </c>
      <c r="C119" s="38" t="s">
        <v>7</v>
      </c>
      <c r="D119" s="38">
        <v>1</v>
      </c>
      <c r="E119" s="8"/>
      <c r="F119" s="38"/>
    </row>
    <row r="120" spans="1:6" x14ac:dyDescent="0.25">
      <c r="A120" s="36">
        <f t="shared" si="8"/>
        <v>115</v>
      </c>
      <c r="B120" s="37" t="s">
        <v>155</v>
      </c>
      <c r="C120" s="38" t="s">
        <v>7</v>
      </c>
      <c r="D120" s="38">
        <v>1</v>
      </c>
      <c r="E120" s="8"/>
      <c r="F120" s="38"/>
    </row>
    <row r="121" spans="1:6" ht="30" x14ac:dyDescent="0.25">
      <c r="A121" s="36">
        <f t="shared" si="8"/>
        <v>116</v>
      </c>
      <c r="B121" s="37" t="s">
        <v>156</v>
      </c>
      <c r="C121" s="38" t="s">
        <v>7</v>
      </c>
      <c r="D121" s="38">
        <v>1</v>
      </c>
      <c r="E121" s="8"/>
      <c r="F121" s="38"/>
    </row>
    <row r="122" spans="1:6" x14ac:dyDescent="0.25">
      <c r="A122" s="36">
        <f t="shared" si="8"/>
        <v>117</v>
      </c>
      <c r="B122" s="37" t="s">
        <v>157</v>
      </c>
      <c r="C122" s="38" t="s">
        <v>7</v>
      </c>
      <c r="D122" s="38">
        <v>1</v>
      </c>
      <c r="E122" s="8"/>
      <c r="F122" s="38"/>
    </row>
    <row r="123" spans="1:6" ht="30" x14ac:dyDescent="0.25">
      <c r="A123" s="36">
        <f t="shared" si="8"/>
        <v>118</v>
      </c>
      <c r="B123" s="37" t="s">
        <v>158</v>
      </c>
      <c r="C123" s="38" t="s">
        <v>7</v>
      </c>
      <c r="D123" s="38">
        <v>1</v>
      </c>
      <c r="E123" s="8"/>
      <c r="F123" s="38"/>
    </row>
    <row r="124" spans="1:6" x14ac:dyDescent="0.25">
      <c r="A124" s="36">
        <f t="shared" si="8"/>
        <v>119</v>
      </c>
      <c r="B124" s="37" t="s">
        <v>159</v>
      </c>
      <c r="C124" s="38" t="s">
        <v>7</v>
      </c>
      <c r="D124" s="38">
        <v>1</v>
      </c>
      <c r="E124" s="8"/>
      <c r="F124" s="38"/>
    </row>
    <row r="125" spans="1:6" ht="45" x14ac:dyDescent="0.25">
      <c r="A125" s="36">
        <f t="shared" si="8"/>
        <v>120</v>
      </c>
      <c r="B125" s="37" t="s">
        <v>160</v>
      </c>
      <c r="C125" s="38" t="s">
        <v>7</v>
      </c>
      <c r="D125" s="38">
        <v>1</v>
      </c>
      <c r="E125" s="8"/>
      <c r="F125" s="38"/>
    </row>
    <row r="126" spans="1:6" ht="30" x14ac:dyDescent="0.25">
      <c r="A126" s="36">
        <f t="shared" si="8"/>
        <v>121</v>
      </c>
      <c r="B126" s="37" t="s">
        <v>161</v>
      </c>
      <c r="C126" s="38" t="s">
        <v>7</v>
      </c>
      <c r="D126" s="38">
        <v>1</v>
      </c>
      <c r="E126" s="8"/>
      <c r="F126" s="38"/>
    </row>
    <row r="127" spans="1:6" ht="30" x14ac:dyDescent="0.25">
      <c r="A127" s="36">
        <f t="shared" si="8"/>
        <v>122</v>
      </c>
      <c r="B127" s="37" t="s">
        <v>162</v>
      </c>
      <c r="C127" s="38" t="s">
        <v>7</v>
      </c>
      <c r="D127" s="38">
        <v>1</v>
      </c>
      <c r="E127" s="8"/>
      <c r="F127" s="38"/>
    </row>
    <row r="128" spans="1:6" x14ac:dyDescent="0.25">
      <c r="A128" s="24"/>
      <c r="B128" s="18" t="s">
        <v>69</v>
      </c>
      <c r="C128" s="18"/>
      <c r="D128" s="18"/>
      <c r="E128" s="19"/>
      <c r="F128" s="18"/>
    </row>
    <row r="129" spans="1:6" ht="30" x14ac:dyDescent="0.25">
      <c r="A129" s="36">
        <v>123</v>
      </c>
      <c r="B129" s="37" t="s">
        <v>68</v>
      </c>
      <c r="C129" s="38" t="s">
        <v>7</v>
      </c>
      <c r="D129" s="38">
        <v>1</v>
      </c>
      <c r="E129" s="5"/>
      <c r="F129" s="41"/>
    </row>
    <row r="130" spans="1:6" x14ac:dyDescent="0.25">
      <c r="A130" s="36">
        <f t="shared" ref="A130:A136" si="9">A129+1</f>
        <v>124</v>
      </c>
      <c r="B130" s="37" t="s">
        <v>21</v>
      </c>
      <c r="C130" s="38" t="s">
        <v>7</v>
      </c>
      <c r="D130" s="38">
        <v>1</v>
      </c>
      <c r="E130" s="5"/>
      <c r="F130" s="41"/>
    </row>
    <row r="131" spans="1:6" x14ac:dyDescent="0.25">
      <c r="A131" s="36">
        <f t="shared" si="9"/>
        <v>125</v>
      </c>
      <c r="B131" s="37" t="s">
        <v>67</v>
      </c>
      <c r="C131" s="38" t="s">
        <v>13</v>
      </c>
      <c r="D131" s="38">
        <v>1</v>
      </c>
      <c r="E131" s="5"/>
      <c r="F131" s="41"/>
    </row>
    <row r="132" spans="1:6" x14ac:dyDescent="0.25">
      <c r="A132" s="36">
        <f t="shared" si="9"/>
        <v>126</v>
      </c>
      <c r="B132" s="37" t="s">
        <v>65</v>
      </c>
      <c r="C132" s="38" t="s">
        <v>13</v>
      </c>
      <c r="D132" s="38">
        <v>1</v>
      </c>
      <c r="E132" s="5"/>
      <c r="F132" s="41"/>
    </row>
    <row r="133" spans="1:6" x14ac:dyDescent="0.25">
      <c r="A133" s="36">
        <f t="shared" si="9"/>
        <v>127</v>
      </c>
      <c r="B133" s="37" t="s">
        <v>22</v>
      </c>
      <c r="C133" s="38" t="s">
        <v>7</v>
      </c>
      <c r="D133" s="38">
        <v>1</v>
      </c>
      <c r="E133" s="5"/>
      <c r="F133" s="41"/>
    </row>
    <row r="134" spans="1:6" x14ac:dyDescent="0.25">
      <c r="A134" s="36">
        <f t="shared" si="9"/>
        <v>128</v>
      </c>
      <c r="B134" s="37" t="s">
        <v>64</v>
      </c>
      <c r="C134" s="38" t="s">
        <v>7</v>
      </c>
      <c r="D134" s="38">
        <v>1</v>
      </c>
      <c r="E134" s="5"/>
      <c r="F134" s="41"/>
    </row>
    <row r="135" spans="1:6" ht="30" x14ac:dyDescent="0.25">
      <c r="A135" s="36">
        <f t="shared" si="9"/>
        <v>129</v>
      </c>
      <c r="B135" s="37" t="s">
        <v>66</v>
      </c>
      <c r="C135" s="38" t="s">
        <v>13</v>
      </c>
      <c r="D135" s="38">
        <v>1</v>
      </c>
      <c r="E135" s="5"/>
      <c r="F135" s="41"/>
    </row>
    <row r="136" spans="1:6" x14ac:dyDescent="0.25">
      <c r="A136" s="36">
        <f t="shared" si="9"/>
        <v>130</v>
      </c>
      <c r="B136" s="42" t="s">
        <v>70</v>
      </c>
      <c r="C136" s="38" t="s">
        <v>7</v>
      </c>
      <c r="D136" s="38">
        <v>1</v>
      </c>
      <c r="E136" s="3"/>
      <c r="F136" s="43"/>
    </row>
    <row r="137" spans="1:6" x14ac:dyDescent="0.25">
      <c r="A137" s="24"/>
      <c r="B137" s="18" t="s">
        <v>79</v>
      </c>
      <c r="C137" s="20"/>
      <c r="D137" s="20"/>
      <c r="E137" s="21"/>
      <c r="F137" s="20"/>
    </row>
    <row r="138" spans="1:6" ht="45" x14ac:dyDescent="0.25">
      <c r="A138" s="36">
        <v>131</v>
      </c>
      <c r="B138" s="37" t="s">
        <v>60</v>
      </c>
      <c r="C138" s="43" t="s">
        <v>7</v>
      </c>
      <c r="D138" s="38">
        <v>1</v>
      </c>
      <c r="E138" s="3"/>
      <c r="F138" s="43"/>
    </row>
    <row r="139" spans="1:6" ht="45" x14ac:dyDescent="0.25">
      <c r="A139" s="36">
        <f t="shared" ref="A139:A145" si="10">A138+1</f>
        <v>132</v>
      </c>
      <c r="B139" s="37" t="s">
        <v>292</v>
      </c>
      <c r="C139" s="43" t="s">
        <v>7</v>
      </c>
      <c r="D139" s="38">
        <v>1</v>
      </c>
      <c r="E139" s="3"/>
      <c r="F139" s="43"/>
    </row>
    <row r="140" spans="1:6" x14ac:dyDescent="0.25">
      <c r="A140" s="36">
        <f t="shared" si="10"/>
        <v>133</v>
      </c>
      <c r="B140" s="37" t="s">
        <v>80</v>
      </c>
      <c r="C140" s="43" t="s">
        <v>7</v>
      </c>
      <c r="D140" s="38">
        <v>1</v>
      </c>
      <c r="E140" s="3"/>
      <c r="F140" s="43"/>
    </row>
    <row r="141" spans="1:6" x14ac:dyDescent="0.25">
      <c r="A141" s="36">
        <f t="shared" si="10"/>
        <v>134</v>
      </c>
      <c r="B141" s="42" t="s">
        <v>61</v>
      </c>
      <c r="C141" s="43" t="s">
        <v>7</v>
      </c>
      <c r="D141" s="38">
        <v>1</v>
      </c>
      <c r="E141" s="3"/>
      <c r="F141" s="43"/>
    </row>
    <row r="142" spans="1:6" x14ac:dyDescent="0.25">
      <c r="A142" s="36">
        <f t="shared" si="10"/>
        <v>135</v>
      </c>
      <c r="B142" s="37" t="s">
        <v>62</v>
      </c>
      <c r="C142" s="38" t="s">
        <v>13</v>
      </c>
      <c r="D142" s="38">
        <v>1</v>
      </c>
      <c r="E142" s="8"/>
      <c r="F142" s="38"/>
    </row>
    <row r="143" spans="1:6" x14ac:dyDescent="0.25">
      <c r="A143" s="36">
        <f t="shared" si="10"/>
        <v>136</v>
      </c>
      <c r="B143" s="37" t="s">
        <v>43</v>
      </c>
      <c r="C143" s="38" t="s">
        <v>13</v>
      </c>
      <c r="D143" s="38">
        <v>1</v>
      </c>
      <c r="E143" s="8"/>
      <c r="F143" s="38"/>
    </row>
    <row r="144" spans="1:6" x14ac:dyDescent="0.25">
      <c r="A144" s="36">
        <f t="shared" si="10"/>
        <v>137</v>
      </c>
      <c r="B144" s="37" t="s">
        <v>45</v>
      </c>
      <c r="C144" s="38" t="s">
        <v>13</v>
      </c>
      <c r="D144" s="38">
        <v>1</v>
      </c>
      <c r="E144" s="8"/>
      <c r="F144" s="38"/>
    </row>
    <row r="145" spans="1:6" ht="30" x14ac:dyDescent="0.25">
      <c r="A145" s="36">
        <f t="shared" si="10"/>
        <v>138</v>
      </c>
      <c r="B145" s="37" t="s">
        <v>145</v>
      </c>
      <c r="C145" s="43" t="s">
        <v>7</v>
      </c>
      <c r="D145" s="38">
        <v>1</v>
      </c>
      <c r="E145" s="3"/>
      <c r="F145" s="43"/>
    </row>
    <row r="146" spans="1:6" x14ac:dyDescent="0.25">
      <c r="A146" s="24"/>
      <c r="B146" s="18" t="s">
        <v>250</v>
      </c>
      <c r="C146" s="20"/>
      <c r="D146" s="20"/>
      <c r="E146" s="21"/>
      <c r="F146" s="20"/>
    </row>
    <row r="147" spans="1:6" ht="45" x14ac:dyDescent="0.25">
      <c r="A147" s="36">
        <v>139</v>
      </c>
      <c r="B147" s="44" t="s">
        <v>251</v>
      </c>
      <c r="C147" s="45" t="s">
        <v>7</v>
      </c>
      <c r="D147" s="38">
        <v>1</v>
      </c>
      <c r="E147" s="10"/>
      <c r="F147" s="58"/>
    </row>
    <row r="148" spans="1:6" ht="45" x14ac:dyDescent="0.25">
      <c r="A148" s="36">
        <f t="shared" ref="A148:A161" si="11">A147+1</f>
        <v>140</v>
      </c>
      <c r="B148" s="44" t="s">
        <v>252</v>
      </c>
      <c r="C148" s="45" t="s">
        <v>7</v>
      </c>
      <c r="D148" s="38">
        <v>1</v>
      </c>
      <c r="E148" s="10"/>
      <c r="F148" s="58"/>
    </row>
    <row r="149" spans="1:6" ht="45" x14ac:dyDescent="0.25">
      <c r="A149" s="36">
        <f t="shared" si="11"/>
        <v>141</v>
      </c>
      <c r="B149" s="44" t="s">
        <v>253</v>
      </c>
      <c r="C149" s="45" t="s">
        <v>7</v>
      </c>
      <c r="D149" s="38">
        <v>1</v>
      </c>
      <c r="E149" s="10"/>
      <c r="F149" s="58"/>
    </row>
    <row r="150" spans="1:6" ht="45" x14ac:dyDescent="0.25">
      <c r="A150" s="36">
        <f t="shared" si="11"/>
        <v>142</v>
      </c>
      <c r="B150" s="44" t="s">
        <v>254</v>
      </c>
      <c r="C150" s="45" t="s">
        <v>7</v>
      </c>
      <c r="D150" s="38">
        <v>1</v>
      </c>
      <c r="E150" s="10"/>
      <c r="F150" s="58"/>
    </row>
    <row r="151" spans="1:6" ht="45" x14ac:dyDescent="0.25">
      <c r="A151" s="36">
        <f t="shared" si="11"/>
        <v>143</v>
      </c>
      <c r="B151" s="44" t="s">
        <v>255</v>
      </c>
      <c r="C151" s="45" t="s">
        <v>7</v>
      </c>
      <c r="D151" s="38">
        <v>1</v>
      </c>
      <c r="E151" s="10"/>
      <c r="F151" s="58"/>
    </row>
    <row r="152" spans="1:6" ht="45" x14ac:dyDescent="0.25">
      <c r="A152" s="36">
        <f t="shared" si="11"/>
        <v>144</v>
      </c>
      <c r="B152" s="44" t="s">
        <v>256</v>
      </c>
      <c r="C152" s="45" t="s">
        <v>7</v>
      </c>
      <c r="D152" s="38">
        <v>1</v>
      </c>
      <c r="E152" s="10"/>
      <c r="F152" s="58"/>
    </row>
    <row r="153" spans="1:6" ht="45" x14ac:dyDescent="0.25">
      <c r="A153" s="36">
        <f t="shared" si="11"/>
        <v>145</v>
      </c>
      <c r="B153" s="44" t="s">
        <v>257</v>
      </c>
      <c r="C153" s="45" t="s">
        <v>7</v>
      </c>
      <c r="D153" s="38">
        <v>1</v>
      </c>
      <c r="E153" s="10"/>
      <c r="F153" s="58"/>
    </row>
    <row r="154" spans="1:6" ht="45" x14ac:dyDescent="0.25">
      <c r="A154" s="36">
        <f t="shared" si="11"/>
        <v>146</v>
      </c>
      <c r="B154" s="44" t="s">
        <v>258</v>
      </c>
      <c r="C154" s="45" t="s">
        <v>7</v>
      </c>
      <c r="D154" s="38">
        <v>1</v>
      </c>
      <c r="E154" s="10"/>
      <c r="F154" s="58"/>
    </row>
    <row r="155" spans="1:6" ht="45" x14ac:dyDescent="0.25">
      <c r="A155" s="36">
        <f t="shared" si="11"/>
        <v>147</v>
      </c>
      <c r="B155" s="44" t="s">
        <v>259</v>
      </c>
      <c r="C155" s="45" t="s">
        <v>7</v>
      </c>
      <c r="D155" s="38">
        <v>1</v>
      </c>
      <c r="E155" s="10"/>
      <c r="F155" s="58"/>
    </row>
    <row r="156" spans="1:6" ht="45" x14ac:dyDescent="0.25">
      <c r="A156" s="36">
        <f t="shared" si="11"/>
        <v>148</v>
      </c>
      <c r="B156" s="44" t="s">
        <v>260</v>
      </c>
      <c r="C156" s="45" t="s">
        <v>7</v>
      </c>
      <c r="D156" s="38">
        <v>1</v>
      </c>
      <c r="E156" s="10"/>
      <c r="F156" s="58"/>
    </row>
    <row r="157" spans="1:6" ht="45" x14ac:dyDescent="0.25">
      <c r="A157" s="36">
        <f t="shared" si="11"/>
        <v>149</v>
      </c>
      <c r="B157" s="44" t="s">
        <v>261</v>
      </c>
      <c r="C157" s="45" t="s">
        <v>7</v>
      </c>
      <c r="D157" s="38">
        <v>1</v>
      </c>
      <c r="E157" s="10"/>
      <c r="F157" s="58"/>
    </row>
    <row r="158" spans="1:6" ht="45" x14ac:dyDescent="0.25">
      <c r="A158" s="36">
        <f t="shared" si="11"/>
        <v>150</v>
      </c>
      <c r="B158" s="44" t="s">
        <v>262</v>
      </c>
      <c r="C158" s="45" t="s">
        <v>7</v>
      </c>
      <c r="D158" s="38">
        <v>1</v>
      </c>
      <c r="E158" s="10"/>
      <c r="F158" s="58"/>
    </row>
    <row r="159" spans="1:6" ht="45" x14ac:dyDescent="0.25">
      <c r="A159" s="36">
        <f t="shared" si="11"/>
        <v>151</v>
      </c>
      <c r="B159" s="44" t="s">
        <v>222</v>
      </c>
      <c r="C159" s="45" t="s">
        <v>7</v>
      </c>
      <c r="D159" s="38">
        <v>1</v>
      </c>
      <c r="E159" s="10"/>
      <c r="F159" s="58"/>
    </row>
    <row r="160" spans="1:6" ht="45" x14ac:dyDescent="0.25">
      <c r="A160" s="36">
        <f t="shared" si="11"/>
        <v>152</v>
      </c>
      <c r="B160" s="44" t="s">
        <v>223</v>
      </c>
      <c r="C160" s="45" t="s">
        <v>7</v>
      </c>
      <c r="D160" s="38">
        <v>1</v>
      </c>
      <c r="E160" s="10"/>
      <c r="F160" s="58"/>
    </row>
    <row r="161" spans="1:6" ht="30" x14ac:dyDescent="0.25">
      <c r="A161" s="36">
        <f t="shared" si="11"/>
        <v>153</v>
      </c>
      <c r="B161" s="46" t="s">
        <v>225</v>
      </c>
      <c r="C161" s="45" t="s">
        <v>5</v>
      </c>
      <c r="D161" s="38">
        <v>1</v>
      </c>
      <c r="E161" s="10"/>
      <c r="F161" s="58"/>
    </row>
    <row r="162" spans="1:6" x14ac:dyDescent="0.25">
      <c r="A162" s="24"/>
      <c r="B162" s="18" t="s">
        <v>263</v>
      </c>
      <c r="C162" s="20"/>
      <c r="D162" s="20"/>
      <c r="E162" s="21"/>
      <c r="F162" s="20"/>
    </row>
    <row r="163" spans="1:6" x14ac:dyDescent="0.25">
      <c r="A163" s="36">
        <v>154</v>
      </c>
      <c r="B163" s="42" t="s">
        <v>197</v>
      </c>
      <c r="C163" s="43" t="s">
        <v>7</v>
      </c>
      <c r="D163" s="38">
        <v>1</v>
      </c>
      <c r="E163" s="3"/>
      <c r="F163" s="43"/>
    </row>
    <row r="164" spans="1:6" ht="30" x14ac:dyDescent="0.25">
      <c r="A164" s="36">
        <f t="shared" ref="A164:A234" si="12">A163+1</f>
        <v>155</v>
      </c>
      <c r="B164" s="37" t="s">
        <v>198</v>
      </c>
      <c r="C164" s="38" t="s">
        <v>5</v>
      </c>
      <c r="D164" s="38">
        <v>1</v>
      </c>
      <c r="E164" s="12"/>
      <c r="F164" s="59"/>
    </row>
    <row r="165" spans="1:6" x14ac:dyDescent="0.25">
      <c r="A165" s="36">
        <f t="shared" si="12"/>
        <v>156</v>
      </c>
      <c r="B165" s="37" t="s">
        <v>199</v>
      </c>
      <c r="C165" s="38" t="s">
        <v>7</v>
      </c>
      <c r="D165" s="38">
        <v>1</v>
      </c>
      <c r="E165" s="12"/>
      <c r="F165" s="59"/>
    </row>
    <row r="166" spans="1:6" x14ac:dyDescent="0.25">
      <c r="A166" s="36">
        <f t="shared" si="12"/>
        <v>157</v>
      </c>
      <c r="B166" s="37" t="s">
        <v>200</v>
      </c>
      <c r="C166" s="38" t="s">
        <v>7</v>
      </c>
      <c r="D166" s="38">
        <v>1</v>
      </c>
      <c r="E166" s="12"/>
      <c r="F166" s="59"/>
    </row>
    <row r="167" spans="1:6" ht="30" x14ac:dyDescent="0.25">
      <c r="A167" s="36">
        <f t="shared" si="12"/>
        <v>158</v>
      </c>
      <c r="B167" s="37" t="s">
        <v>201</v>
      </c>
      <c r="C167" s="38" t="s">
        <v>7</v>
      </c>
      <c r="D167" s="38">
        <v>1</v>
      </c>
      <c r="E167" s="12"/>
      <c r="F167" s="59"/>
    </row>
    <row r="168" spans="1:6" x14ac:dyDescent="0.25">
      <c r="A168" s="36">
        <f t="shared" si="12"/>
        <v>159</v>
      </c>
      <c r="B168" s="37" t="s">
        <v>202</v>
      </c>
      <c r="C168" s="38" t="s">
        <v>7</v>
      </c>
      <c r="D168" s="38">
        <v>1</v>
      </c>
      <c r="E168" s="12"/>
      <c r="F168" s="60"/>
    </row>
    <row r="169" spans="1:6" x14ac:dyDescent="0.25">
      <c r="A169" s="36">
        <f t="shared" si="12"/>
        <v>160</v>
      </c>
      <c r="B169" s="37" t="s">
        <v>203</v>
      </c>
      <c r="C169" s="38" t="s">
        <v>13</v>
      </c>
      <c r="D169" s="38">
        <v>1</v>
      </c>
      <c r="E169" s="12"/>
      <c r="F169" s="60"/>
    </row>
    <row r="170" spans="1:6" x14ac:dyDescent="0.25">
      <c r="A170" s="36">
        <f t="shared" si="12"/>
        <v>161</v>
      </c>
      <c r="B170" s="37" t="s">
        <v>204</v>
      </c>
      <c r="C170" s="38" t="s">
        <v>13</v>
      </c>
      <c r="D170" s="38">
        <v>1</v>
      </c>
      <c r="E170" s="12"/>
      <c r="F170" s="60"/>
    </row>
    <row r="171" spans="1:6" x14ac:dyDescent="0.25">
      <c r="A171" s="36">
        <f t="shared" si="12"/>
        <v>162</v>
      </c>
      <c r="B171" s="37" t="s">
        <v>206</v>
      </c>
      <c r="C171" s="38" t="s">
        <v>7</v>
      </c>
      <c r="D171" s="38">
        <v>1</v>
      </c>
      <c r="E171" s="12"/>
      <c r="F171" s="59"/>
    </row>
    <row r="172" spans="1:6" x14ac:dyDescent="0.25">
      <c r="A172" s="36">
        <f t="shared" si="12"/>
        <v>163</v>
      </c>
      <c r="B172" s="37" t="s">
        <v>208</v>
      </c>
      <c r="C172" s="38" t="s">
        <v>7</v>
      </c>
      <c r="D172" s="38">
        <v>1</v>
      </c>
      <c r="E172" s="12"/>
      <c r="F172" s="60"/>
    </row>
    <row r="173" spans="1:6" x14ac:dyDescent="0.25">
      <c r="A173" s="36">
        <f t="shared" si="12"/>
        <v>164</v>
      </c>
      <c r="B173" s="37" t="s">
        <v>209</v>
      </c>
      <c r="C173" s="38" t="s">
        <v>7</v>
      </c>
      <c r="D173" s="38">
        <v>1</v>
      </c>
      <c r="E173" s="12"/>
      <c r="F173" s="60"/>
    </row>
    <row r="174" spans="1:6" x14ac:dyDescent="0.25">
      <c r="A174" s="36">
        <f t="shared" si="12"/>
        <v>165</v>
      </c>
      <c r="B174" s="37" t="s">
        <v>210</v>
      </c>
      <c r="C174" s="38" t="s">
        <v>7</v>
      </c>
      <c r="D174" s="38">
        <v>1</v>
      </c>
      <c r="E174" s="12"/>
      <c r="F174" s="60"/>
    </row>
    <row r="175" spans="1:6" x14ac:dyDescent="0.25">
      <c r="A175" s="36">
        <f t="shared" si="12"/>
        <v>166</v>
      </c>
      <c r="B175" s="37" t="s">
        <v>211</v>
      </c>
      <c r="C175" s="38" t="s">
        <v>7</v>
      </c>
      <c r="D175" s="38">
        <v>1</v>
      </c>
      <c r="E175" s="12"/>
      <c r="F175" s="60"/>
    </row>
    <row r="176" spans="1:6" ht="30" x14ac:dyDescent="0.25">
      <c r="A176" s="36">
        <f t="shared" si="12"/>
        <v>167</v>
      </c>
      <c r="B176" s="37" t="s">
        <v>213</v>
      </c>
      <c r="C176" s="38" t="s">
        <v>7</v>
      </c>
      <c r="D176" s="38">
        <v>1</v>
      </c>
      <c r="E176" s="12"/>
      <c r="F176" s="60"/>
    </row>
    <row r="177" spans="1:6" ht="45" x14ac:dyDescent="0.25">
      <c r="A177" s="36">
        <f t="shared" si="12"/>
        <v>168</v>
      </c>
      <c r="B177" s="37" t="s">
        <v>215</v>
      </c>
      <c r="C177" s="38" t="s">
        <v>76</v>
      </c>
      <c r="D177" s="38">
        <v>1</v>
      </c>
      <c r="E177" s="9"/>
      <c r="F177" s="55"/>
    </row>
    <row r="178" spans="1:6" x14ac:dyDescent="0.25">
      <c r="A178" s="36">
        <f t="shared" si="12"/>
        <v>169</v>
      </c>
      <c r="B178" s="37" t="s">
        <v>216</v>
      </c>
      <c r="C178" s="38" t="s">
        <v>13</v>
      </c>
      <c r="D178" s="38">
        <v>1</v>
      </c>
      <c r="E178" s="9"/>
      <c r="F178" s="55"/>
    </row>
    <row r="179" spans="1:6" x14ac:dyDescent="0.25">
      <c r="A179" s="36">
        <f t="shared" si="12"/>
        <v>170</v>
      </c>
      <c r="B179" s="37" t="s">
        <v>217</v>
      </c>
      <c r="C179" s="38" t="s">
        <v>7</v>
      </c>
      <c r="D179" s="38">
        <v>1</v>
      </c>
      <c r="E179" s="9"/>
      <c r="F179" s="55"/>
    </row>
    <row r="180" spans="1:6" x14ac:dyDescent="0.25">
      <c r="A180" s="36">
        <f t="shared" si="12"/>
        <v>171</v>
      </c>
      <c r="B180" s="37" t="s">
        <v>218</v>
      </c>
      <c r="C180" s="38" t="s">
        <v>13</v>
      </c>
      <c r="D180" s="38">
        <v>1</v>
      </c>
      <c r="E180" s="9"/>
      <c r="F180" s="55"/>
    </row>
    <row r="181" spans="1:6" ht="30" x14ac:dyDescent="0.25">
      <c r="A181" s="36">
        <f t="shared" si="12"/>
        <v>172</v>
      </c>
      <c r="B181" s="37" t="s">
        <v>219</v>
      </c>
      <c r="C181" s="38" t="s">
        <v>7</v>
      </c>
      <c r="D181" s="38">
        <v>1</v>
      </c>
      <c r="E181" s="9"/>
      <c r="F181" s="55"/>
    </row>
    <row r="182" spans="1:6" x14ac:dyDescent="0.25">
      <c r="A182" s="24"/>
      <c r="B182" s="18" t="s">
        <v>264</v>
      </c>
      <c r="C182" s="20"/>
      <c r="D182" s="20"/>
      <c r="E182" s="21"/>
      <c r="F182" s="20"/>
    </row>
    <row r="183" spans="1:6" ht="60" x14ac:dyDescent="0.25">
      <c r="A183" s="36">
        <v>173</v>
      </c>
      <c r="B183" s="46" t="s">
        <v>170</v>
      </c>
      <c r="C183" s="47" t="s">
        <v>5</v>
      </c>
      <c r="D183" s="38">
        <v>1</v>
      </c>
      <c r="E183" s="10"/>
      <c r="F183" s="58"/>
    </row>
    <row r="184" spans="1:6" ht="30" x14ac:dyDescent="0.25">
      <c r="A184" s="36">
        <f t="shared" si="12"/>
        <v>174</v>
      </c>
      <c r="B184" s="46" t="s">
        <v>171</v>
      </c>
      <c r="C184" s="47" t="s">
        <v>5</v>
      </c>
      <c r="D184" s="38">
        <v>1</v>
      </c>
      <c r="E184" s="10"/>
      <c r="F184" s="58"/>
    </row>
    <row r="185" spans="1:6" ht="45" x14ac:dyDescent="0.25">
      <c r="A185" s="36">
        <f t="shared" si="12"/>
        <v>175</v>
      </c>
      <c r="B185" s="46" t="s">
        <v>172</v>
      </c>
      <c r="C185" s="47" t="s">
        <v>5</v>
      </c>
      <c r="D185" s="38">
        <v>1</v>
      </c>
      <c r="E185" s="10"/>
      <c r="F185" s="58"/>
    </row>
    <row r="186" spans="1:6" ht="45" x14ac:dyDescent="0.25">
      <c r="A186" s="36">
        <f t="shared" si="12"/>
        <v>176</v>
      </c>
      <c r="B186" s="46" t="s">
        <v>173</v>
      </c>
      <c r="C186" s="47" t="s">
        <v>5</v>
      </c>
      <c r="D186" s="38">
        <v>1</v>
      </c>
      <c r="E186" s="10"/>
      <c r="F186" s="58"/>
    </row>
    <row r="187" spans="1:6" ht="60" x14ac:dyDescent="0.25">
      <c r="A187" s="36">
        <f t="shared" si="12"/>
        <v>177</v>
      </c>
      <c r="B187" s="46" t="s">
        <v>174</v>
      </c>
      <c r="C187" s="47" t="s">
        <v>7</v>
      </c>
      <c r="D187" s="38">
        <v>1</v>
      </c>
      <c r="E187" s="10"/>
      <c r="F187" s="58"/>
    </row>
    <row r="188" spans="1:6" ht="60" x14ac:dyDescent="0.25">
      <c r="A188" s="36">
        <f t="shared" si="12"/>
        <v>178</v>
      </c>
      <c r="B188" s="46" t="s">
        <v>175</v>
      </c>
      <c r="C188" s="47" t="s">
        <v>7</v>
      </c>
      <c r="D188" s="38">
        <v>1</v>
      </c>
      <c r="E188" s="10"/>
      <c r="F188" s="58"/>
    </row>
    <row r="189" spans="1:6" ht="30" x14ac:dyDescent="0.25">
      <c r="A189" s="36">
        <f t="shared" si="12"/>
        <v>179</v>
      </c>
      <c r="B189" s="46" t="s">
        <v>176</v>
      </c>
      <c r="C189" s="47" t="s">
        <v>7</v>
      </c>
      <c r="D189" s="38">
        <v>1</v>
      </c>
      <c r="E189" s="10"/>
      <c r="F189" s="58"/>
    </row>
    <row r="190" spans="1:6" ht="45" x14ac:dyDescent="0.25">
      <c r="A190" s="36">
        <f t="shared" si="12"/>
        <v>180</v>
      </c>
      <c r="B190" s="46" t="s">
        <v>177</v>
      </c>
      <c r="C190" s="47" t="s">
        <v>5</v>
      </c>
      <c r="D190" s="38">
        <v>1</v>
      </c>
      <c r="E190" s="10"/>
      <c r="F190" s="58"/>
    </row>
    <row r="191" spans="1:6" ht="30" x14ac:dyDescent="0.25">
      <c r="A191" s="36">
        <f t="shared" si="12"/>
        <v>181</v>
      </c>
      <c r="B191" s="46" t="s">
        <v>178</v>
      </c>
      <c r="C191" s="47" t="s">
        <v>13</v>
      </c>
      <c r="D191" s="38">
        <v>1</v>
      </c>
      <c r="E191" s="10"/>
      <c r="F191" s="58"/>
    </row>
    <row r="192" spans="1:6" ht="30" x14ac:dyDescent="0.25">
      <c r="A192" s="36">
        <f t="shared" si="12"/>
        <v>182</v>
      </c>
      <c r="B192" s="46" t="s">
        <v>179</v>
      </c>
      <c r="C192" s="47" t="s">
        <v>13</v>
      </c>
      <c r="D192" s="38">
        <v>1</v>
      </c>
      <c r="E192" s="10"/>
      <c r="F192" s="58"/>
    </row>
    <row r="193" spans="1:6" ht="45" x14ac:dyDescent="0.25">
      <c r="A193" s="36">
        <f t="shared" si="12"/>
        <v>183</v>
      </c>
      <c r="B193" s="46" t="s">
        <v>180</v>
      </c>
      <c r="C193" s="47" t="s">
        <v>7</v>
      </c>
      <c r="D193" s="38">
        <v>1</v>
      </c>
      <c r="E193" s="10"/>
      <c r="F193" s="58"/>
    </row>
    <row r="194" spans="1:6" ht="45" x14ac:dyDescent="0.25">
      <c r="A194" s="36">
        <f t="shared" si="12"/>
        <v>184</v>
      </c>
      <c r="B194" s="46" t="s">
        <v>181</v>
      </c>
      <c r="C194" s="47" t="s">
        <v>13</v>
      </c>
      <c r="D194" s="38">
        <v>1</v>
      </c>
      <c r="E194" s="10"/>
      <c r="F194" s="58"/>
    </row>
    <row r="195" spans="1:6" ht="45" x14ac:dyDescent="0.25">
      <c r="A195" s="36">
        <f t="shared" si="12"/>
        <v>185</v>
      </c>
      <c r="B195" s="46" t="s">
        <v>182</v>
      </c>
      <c r="C195" s="47" t="s">
        <v>13</v>
      </c>
      <c r="D195" s="38">
        <v>1</v>
      </c>
      <c r="E195" s="10"/>
      <c r="F195" s="58"/>
    </row>
    <row r="196" spans="1:6" ht="45" x14ac:dyDescent="0.25">
      <c r="A196" s="36">
        <f t="shared" si="12"/>
        <v>186</v>
      </c>
      <c r="B196" s="46" t="s">
        <v>183</v>
      </c>
      <c r="C196" s="47" t="s">
        <v>7</v>
      </c>
      <c r="D196" s="38">
        <v>1</v>
      </c>
      <c r="E196" s="10"/>
      <c r="F196" s="58"/>
    </row>
    <row r="197" spans="1:6" ht="45" x14ac:dyDescent="0.25">
      <c r="A197" s="36">
        <f t="shared" si="12"/>
        <v>187</v>
      </c>
      <c r="B197" s="46" t="s">
        <v>184</v>
      </c>
      <c r="C197" s="47" t="s">
        <v>7</v>
      </c>
      <c r="D197" s="38">
        <v>1</v>
      </c>
      <c r="E197" s="10"/>
      <c r="F197" s="58"/>
    </row>
    <row r="198" spans="1:6" ht="45" x14ac:dyDescent="0.25">
      <c r="A198" s="36">
        <f t="shared" si="12"/>
        <v>188</v>
      </c>
      <c r="B198" s="46" t="s">
        <v>185</v>
      </c>
      <c r="C198" s="47" t="s">
        <v>7</v>
      </c>
      <c r="D198" s="38">
        <v>1</v>
      </c>
      <c r="E198" s="10"/>
      <c r="F198" s="58"/>
    </row>
    <row r="199" spans="1:6" ht="45" x14ac:dyDescent="0.25">
      <c r="A199" s="36">
        <f t="shared" si="12"/>
        <v>189</v>
      </c>
      <c r="B199" s="46" t="s">
        <v>186</v>
      </c>
      <c r="C199" s="47" t="s">
        <v>7</v>
      </c>
      <c r="D199" s="38">
        <v>1</v>
      </c>
      <c r="E199" s="10"/>
      <c r="F199" s="58"/>
    </row>
    <row r="200" spans="1:6" ht="45" x14ac:dyDescent="0.25">
      <c r="A200" s="36">
        <f t="shared" si="12"/>
        <v>190</v>
      </c>
      <c r="B200" s="46" t="s">
        <v>187</v>
      </c>
      <c r="C200" s="47" t="s">
        <v>13</v>
      </c>
      <c r="D200" s="38">
        <v>1</v>
      </c>
      <c r="E200" s="10"/>
      <c r="F200" s="58"/>
    </row>
    <row r="201" spans="1:6" ht="30" x14ac:dyDescent="0.25">
      <c r="A201" s="36">
        <f t="shared" si="12"/>
        <v>191</v>
      </c>
      <c r="B201" s="46" t="s">
        <v>188</v>
      </c>
      <c r="C201" s="47" t="s">
        <v>5</v>
      </c>
      <c r="D201" s="38">
        <v>1</v>
      </c>
      <c r="E201" s="10"/>
      <c r="F201" s="58"/>
    </row>
    <row r="202" spans="1:6" ht="90" x14ac:dyDescent="0.25">
      <c r="A202" s="36">
        <f t="shared" si="12"/>
        <v>192</v>
      </c>
      <c r="B202" s="46" t="s">
        <v>189</v>
      </c>
      <c r="C202" s="47" t="s">
        <v>5</v>
      </c>
      <c r="D202" s="38">
        <v>1</v>
      </c>
      <c r="E202" s="10"/>
      <c r="F202" s="58"/>
    </row>
    <row r="203" spans="1:6" ht="75" x14ac:dyDescent="0.25">
      <c r="A203" s="36">
        <f t="shared" si="12"/>
        <v>193</v>
      </c>
      <c r="B203" s="46" t="s">
        <v>190</v>
      </c>
      <c r="C203" s="47" t="s">
        <v>5</v>
      </c>
      <c r="D203" s="38">
        <v>1</v>
      </c>
      <c r="E203" s="10"/>
      <c r="F203" s="58"/>
    </row>
    <row r="204" spans="1:6" x14ac:dyDescent="0.25">
      <c r="A204" s="36">
        <f t="shared" si="12"/>
        <v>194</v>
      </c>
      <c r="B204" s="46" t="s">
        <v>293</v>
      </c>
      <c r="C204" s="47" t="s">
        <v>5</v>
      </c>
      <c r="D204" s="38">
        <v>1</v>
      </c>
      <c r="E204" s="10"/>
      <c r="F204" s="58"/>
    </row>
    <row r="205" spans="1:6" ht="30" x14ac:dyDescent="0.25">
      <c r="A205" s="36">
        <f t="shared" si="12"/>
        <v>195</v>
      </c>
      <c r="B205" s="46" t="s">
        <v>294</v>
      </c>
      <c r="C205" s="47" t="s">
        <v>7</v>
      </c>
      <c r="D205" s="38">
        <v>1</v>
      </c>
      <c r="E205" s="10"/>
      <c r="F205" s="58"/>
    </row>
    <row r="206" spans="1:6" ht="45" x14ac:dyDescent="0.25">
      <c r="A206" s="36">
        <f t="shared" si="12"/>
        <v>196</v>
      </c>
      <c r="B206" s="46" t="s">
        <v>295</v>
      </c>
      <c r="C206" s="47" t="s">
        <v>7</v>
      </c>
      <c r="D206" s="38">
        <v>1</v>
      </c>
      <c r="E206" s="10"/>
      <c r="F206" s="58"/>
    </row>
    <row r="207" spans="1:6" x14ac:dyDescent="0.25">
      <c r="A207" s="36">
        <f t="shared" si="12"/>
        <v>197</v>
      </c>
      <c r="B207" s="46" t="s">
        <v>296</v>
      </c>
      <c r="C207" s="47" t="s">
        <v>5</v>
      </c>
      <c r="D207" s="38">
        <v>1</v>
      </c>
      <c r="E207" s="10"/>
      <c r="F207" s="58"/>
    </row>
    <row r="208" spans="1:6" ht="30" x14ac:dyDescent="0.25">
      <c r="A208" s="36">
        <f t="shared" si="12"/>
        <v>198</v>
      </c>
      <c r="B208" s="46" t="s">
        <v>297</v>
      </c>
      <c r="C208" s="47" t="s">
        <v>7</v>
      </c>
      <c r="D208" s="38">
        <v>1</v>
      </c>
      <c r="E208" s="10"/>
      <c r="F208" s="58"/>
    </row>
    <row r="209" spans="1:6" ht="45" x14ac:dyDescent="0.25">
      <c r="A209" s="36">
        <f t="shared" si="12"/>
        <v>199</v>
      </c>
      <c r="B209" s="46" t="s">
        <v>298</v>
      </c>
      <c r="C209" s="47" t="s">
        <v>7</v>
      </c>
      <c r="D209" s="38">
        <v>1</v>
      </c>
      <c r="E209" s="10"/>
      <c r="F209" s="58"/>
    </row>
    <row r="210" spans="1:6" ht="30" x14ac:dyDescent="0.25">
      <c r="A210" s="36">
        <f t="shared" si="12"/>
        <v>200</v>
      </c>
      <c r="B210" s="46" t="s">
        <v>299</v>
      </c>
      <c r="C210" s="47" t="s">
        <v>7</v>
      </c>
      <c r="D210" s="38">
        <v>1</v>
      </c>
      <c r="E210" s="10"/>
      <c r="F210" s="58"/>
    </row>
    <row r="211" spans="1:6" x14ac:dyDescent="0.25">
      <c r="A211" s="36">
        <f t="shared" si="12"/>
        <v>201</v>
      </c>
      <c r="B211" s="46" t="s">
        <v>300</v>
      </c>
      <c r="C211" s="47" t="s">
        <v>7</v>
      </c>
      <c r="D211" s="38">
        <v>1</v>
      </c>
      <c r="E211" s="10"/>
      <c r="F211" s="58"/>
    </row>
    <row r="212" spans="1:6" x14ac:dyDescent="0.25">
      <c r="A212" s="36">
        <f t="shared" si="12"/>
        <v>202</v>
      </c>
      <c r="B212" s="46" t="s">
        <v>293</v>
      </c>
      <c r="C212" s="47" t="s">
        <v>5</v>
      </c>
      <c r="D212" s="38">
        <v>1</v>
      </c>
      <c r="E212" s="10"/>
      <c r="F212" s="58"/>
    </row>
    <row r="213" spans="1:6" ht="30" x14ac:dyDescent="0.25">
      <c r="A213" s="36">
        <f t="shared" si="12"/>
        <v>203</v>
      </c>
      <c r="B213" s="46" t="s">
        <v>294</v>
      </c>
      <c r="C213" s="47" t="s">
        <v>7</v>
      </c>
      <c r="D213" s="38">
        <v>1</v>
      </c>
      <c r="E213" s="10"/>
      <c r="F213" s="58"/>
    </row>
    <row r="214" spans="1:6" ht="45" x14ac:dyDescent="0.25">
      <c r="A214" s="36">
        <f t="shared" si="12"/>
        <v>204</v>
      </c>
      <c r="B214" s="46" t="s">
        <v>295</v>
      </c>
      <c r="C214" s="47" t="s">
        <v>7</v>
      </c>
      <c r="D214" s="38">
        <v>1</v>
      </c>
      <c r="E214" s="10"/>
      <c r="F214" s="58"/>
    </row>
    <row r="215" spans="1:6" x14ac:dyDescent="0.25">
      <c r="A215" s="36">
        <f t="shared" si="12"/>
        <v>205</v>
      </c>
      <c r="B215" s="46" t="s">
        <v>296</v>
      </c>
      <c r="C215" s="47" t="s">
        <v>5</v>
      </c>
      <c r="D215" s="38">
        <v>1</v>
      </c>
      <c r="E215" s="10"/>
      <c r="F215" s="58"/>
    </row>
    <row r="216" spans="1:6" ht="30" x14ac:dyDescent="0.25">
      <c r="A216" s="36">
        <f t="shared" si="12"/>
        <v>206</v>
      </c>
      <c r="B216" s="46" t="s">
        <v>297</v>
      </c>
      <c r="C216" s="47" t="s">
        <v>7</v>
      </c>
      <c r="D216" s="38">
        <v>1</v>
      </c>
      <c r="E216" s="10"/>
      <c r="F216" s="58"/>
    </row>
    <row r="217" spans="1:6" ht="45" x14ac:dyDescent="0.25">
      <c r="A217" s="36">
        <f t="shared" si="12"/>
        <v>207</v>
      </c>
      <c r="B217" s="46" t="s">
        <v>298</v>
      </c>
      <c r="C217" s="47" t="s">
        <v>7</v>
      </c>
      <c r="D217" s="38">
        <v>1</v>
      </c>
      <c r="E217" s="10"/>
      <c r="F217" s="58"/>
    </row>
    <row r="218" spans="1:6" ht="30" x14ac:dyDescent="0.25">
      <c r="A218" s="36">
        <f t="shared" si="12"/>
        <v>208</v>
      </c>
      <c r="B218" s="46" t="s">
        <v>299</v>
      </c>
      <c r="C218" s="47" t="s">
        <v>7</v>
      </c>
      <c r="D218" s="38">
        <v>1</v>
      </c>
      <c r="E218" s="10"/>
      <c r="F218" s="58"/>
    </row>
    <row r="219" spans="1:6" x14ac:dyDescent="0.25">
      <c r="A219" s="36">
        <f t="shared" si="12"/>
        <v>209</v>
      </c>
      <c r="B219" s="46" t="s">
        <v>300</v>
      </c>
      <c r="C219" s="47" t="s">
        <v>7</v>
      </c>
      <c r="D219" s="38">
        <v>1</v>
      </c>
      <c r="E219" s="10"/>
      <c r="F219" s="58"/>
    </row>
    <row r="220" spans="1:6" x14ac:dyDescent="0.25">
      <c r="A220" s="24"/>
      <c r="B220" s="18" t="s">
        <v>265</v>
      </c>
      <c r="C220" s="20"/>
      <c r="D220" s="20"/>
      <c r="E220" s="21"/>
      <c r="F220" s="20"/>
    </row>
    <row r="221" spans="1:6" x14ac:dyDescent="0.25">
      <c r="A221" s="36">
        <f>A219+1</f>
        <v>210</v>
      </c>
      <c r="B221" s="48" t="s">
        <v>227</v>
      </c>
      <c r="C221" s="49" t="s">
        <v>1</v>
      </c>
      <c r="D221" s="38">
        <v>1</v>
      </c>
      <c r="E221" s="13" t="s">
        <v>229</v>
      </c>
      <c r="F221" s="61" t="s">
        <v>229</v>
      </c>
    </row>
    <row r="222" spans="1:6" ht="15" customHeight="1" x14ac:dyDescent="0.25">
      <c r="A222" s="36">
        <f t="shared" si="12"/>
        <v>211</v>
      </c>
      <c r="B222" s="51" t="s">
        <v>230</v>
      </c>
      <c r="C222" s="52" t="s">
        <v>231</v>
      </c>
      <c r="D222" s="38">
        <v>1</v>
      </c>
      <c r="E222" s="124"/>
      <c r="F222" s="125" t="s">
        <v>249</v>
      </c>
    </row>
    <row r="223" spans="1:6" x14ac:dyDescent="0.25">
      <c r="A223" s="36">
        <f t="shared" si="12"/>
        <v>212</v>
      </c>
      <c r="B223" s="51" t="s">
        <v>233</v>
      </c>
      <c r="C223" s="52" t="s">
        <v>231</v>
      </c>
      <c r="D223" s="38">
        <v>1</v>
      </c>
      <c r="E223" s="124"/>
      <c r="F223" s="126"/>
    </row>
    <row r="224" spans="1:6" x14ac:dyDescent="0.25">
      <c r="A224" s="36">
        <f t="shared" si="12"/>
        <v>213</v>
      </c>
      <c r="B224" s="51" t="s">
        <v>234</v>
      </c>
      <c r="C224" s="52" t="s">
        <v>231</v>
      </c>
      <c r="D224" s="38">
        <v>1</v>
      </c>
      <c r="E224" s="124"/>
      <c r="F224" s="126"/>
    </row>
    <row r="225" spans="1:6" x14ac:dyDescent="0.25">
      <c r="A225" s="36">
        <f t="shared" si="12"/>
        <v>214</v>
      </c>
      <c r="B225" s="51" t="s">
        <v>235</v>
      </c>
      <c r="C225" s="52" t="s">
        <v>231</v>
      </c>
      <c r="D225" s="38">
        <v>1</v>
      </c>
      <c r="E225" s="124"/>
      <c r="F225" s="127"/>
    </row>
    <row r="226" spans="1:6" x14ac:dyDescent="0.25">
      <c r="A226" s="36">
        <f t="shared" si="12"/>
        <v>215</v>
      </c>
      <c r="B226" s="48" t="s">
        <v>95</v>
      </c>
      <c r="C226" s="49" t="s">
        <v>1</v>
      </c>
      <c r="D226" s="38">
        <v>1</v>
      </c>
      <c r="E226" s="13" t="s">
        <v>229</v>
      </c>
      <c r="F226" s="61" t="s">
        <v>229</v>
      </c>
    </row>
    <row r="227" spans="1:6" x14ac:dyDescent="0.25">
      <c r="A227" s="36">
        <f t="shared" si="12"/>
        <v>216</v>
      </c>
      <c r="B227" s="53" t="s">
        <v>237</v>
      </c>
      <c r="C227" s="54" t="s">
        <v>238</v>
      </c>
      <c r="D227" s="38">
        <v>1</v>
      </c>
      <c r="E227" s="14"/>
      <c r="F227" s="62"/>
    </row>
    <row r="228" spans="1:6" ht="30" x14ac:dyDescent="0.25">
      <c r="A228" s="36">
        <f t="shared" si="12"/>
        <v>217</v>
      </c>
      <c r="B228" s="53" t="s">
        <v>239</v>
      </c>
      <c r="C228" s="54" t="s">
        <v>238</v>
      </c>
      <c r="D228" s="38">
        <v>1</v>
      </c>
      <c r="E228" s="14"/>
      <c r="F228" s="62"/>
    </row>
    <row r="229" spans="1:6" x14ac:dyDescent="0.25">
      <c r="A229" s="36">
        <f t="shared" si="12"/>
        <v>218</v>
      </c>
      <c r="B229" s="53" t="s">
        <v>240</v>
      </c>
      <c r="C229" s="54" t="s">
        <v>238</v>
      </c>
      <c r="D229" s="38">
        <v>1</v>
      </c>
      <c r="E229" s="14"/>
      <c r="F229" s="62"/>
    </row>
    <row r="230" spans="1:6" ht="30" x14ac:dyDescent="0.25">
      <c r="A230" s="36">
        <f t="shared" si="12"/>
        <v>219</v>
      </c>
      <c r="B230" s="53" t="s">
        <v>241</v>
      </c>
      <c r="C230" s="54" t="s">
        <v>238</v>
      </c>
      <c r="D230" s="38">
        <v>1</v>
      </c>
      <c r="E230" s="14"/>
      <c r="F230" s="62"/>
    </row>
    <row r="231" spans="1:6" x14ac:dyDescent="0.25">
      <c r="A231" s="36">
        <f t="shared" si="12"/>
        <v>220</v>
      </c>
      <c r="B231" s="53" t="s">
        <v>242</v>
      </c>
      <c r="C231" s="54" t="s">
        <v>238</v>
      </c>
      <c r="D231" s="38">
        <v>1</v>
      </c>
      <c r="E231" s="14"/>
      <c r="F231" s="62"/>
    </row>
    <row r="232" spans="1:6" x14ac:dyDescent="0.25">
      <c r="A232" s="36">
        <f t="shared" si="12"/>
        <v>221</v>
      </c>
      <c r="B232" s="53" t="s">
        <v>243</v>
      </c>
      <c r="C232" s="54" t="s">
        <v>238</v>
      </c>
      <c r="D232" s="38">
        <v>1</v>
      </c>
      <c r="E232" s="14"/>
      <c r="F232" s="62"/>
    </row>
    <row r="233" spans="1:6" ht="30" x14ac:dyDescent="0.25">
      <c r="A233" s="36">
        <f t="shared" si="12"/>
        <v>222</v>
      </c>
      <c r="B233" s="53" t="s">
        <v>244</v>
      </c>
      <c r="C233" s="54" t="s">
        <v>238</v>
      </c>
      <c r="D233" s="38">
        <v>1</v>
      </c>
      <c r="E233" s="14"/>
      <c r="F233" s="62"/>
    </row>
    <row r="234" spans="1:6" ht="30" x14ac:dyDescent="0.25">
      <c r="A234" s="36">
        <f t="shared" si="12"/>
        <v>223</v>
      </c>
      <c r="B234" s="53" t="s">
        <v>245</v>
      </c>
      <c r="C234" s="54" t="s">
        <v>246</v>
      </c>
      <c r="D234" s="38">
        <v>1</v>
      </c>
      <c r="E234" s="14"/>
      <c r="F234" s="62"/>
    </row>
    <row r="235" spans="1:6" x14ac:dyDescent="0.25">
      <c r="A235" s="36">
        <f t="shared" ref="A235" si="13">A234+1</f>
        <v>224</v>
      </c>
      <c r="B235" s="53" t="s">
        <v>247</v>
      </c>
      <c r="C235" s="54" t="s">
        <v>248</v>
      </c>
      <c r="D235" s="38">
        <v>1</v>
      </c>
      <c r="E235" s="14"/>
      <c r="F235" s="62"/>
    </row>
    <row r="236" spans="1:6" x14ac:dyDescent="0.25">
      <c r="A236" s="24"/>
      <c r="B236" s="18" t="s">
        <v>269</v>
      </c>
      <c r="C236" s="20"/>
      <c r="D236" s="20"/>
      <c r="E236" s="21"/>
      <c r="F236" s="20"/>
    </row>
    <row r="237" spans="1:6" ht="45" customHeight="1" x14ac:dyDescent="0.25">
      <c r="A237" s="36">
        <f>A235+1</f>
        <v>225</v>
      </c>
      <c r="B237" s="51" t="s">
        <v>270</v>
      </c>
      <c r="C237" s="52" t="s">
        <v>7</v>
      </c>
      <c r="D237" s="38">
        <v>1</v>
      </c>
      <c r="E237" s="9"/>
      <c r="F237" s="128" t="s">
        <v>278</v>
      </c>
    </row>
    <row r="238" spans="1:6" ht="45" x14ac:dyDescent="0.25">
      <c r="A238" s="36">
        <f t="shared" ref="A238:A244" si="14">A237+1</f>
        <v>226</v>
      </c>
      <c r="B238" s="51" t="s">
        <v>271</v>
      </c>
      <c r="C238" s="52" t="s">
        <v>7</v>
      </c>
      <c r="D238" s="38">
        <v>1</v>
      </c>
      <c r="E238" s="9"/>
      <c r="F238" s="129"/>
    </row>
    <row r="239" spans="1:6" ht="45" x14ac:dyDescent="0.25">
      <c r="A239" s="36">
        <f t="shared" si="14"/>
        <v>227</v>
      </c>
      <c r="B239" s="51" t="s">
        <v>272</v>
      </c>
      <c r="C239" s="52" t="s">
        <v>7</v>
      </c>
      <c r="D239" s="38">
        <v>1</v>
      </c>
      <c r="E239" s="9"/>
      <c r="F239" s="129"/>
    </row>
    <row r="240" spans="1:6" ht="45" x14ac:dyDescent="0.25">
      <c r="A240" s="36">
        <f t="shared" si="14"/>
        <v>228</v>
      </c>
      <c r="B240" s="51" t="s">
        <v>273</v>
      </c>
      <c r="C240" s="52" t="s">
        <v>7</v>
      </c>
      <c r="D240" s="38">
        <v>1</v>
      </c>
      <c r="E240" s="9"/>
      <c r="F240" s="129"/>
    </row>
    <row r="241" spans="1:6" ht="30" x14ac:dyDescent="0.25">
      <c r="A241" s="36">
        <f t="shared" si="14"/>
        <v>229</v>
      </c>
      <c r="B241" s="51" t="s">
        <v>274</v>
      </c>
      <c r="C241" s="52" t="s">
        <v>7</v>
      </c>
      <c r="D241" s="38">
        <v>1</v>
      </c>
      <c r="E241" s="9"/>
      <c r="F241" s="129"/>
    </row>
    <row r="242" spans="1:6" ht="30" x14ac:dyDescent="0.25">
      <c r="A242" s="36">
        <f t="shared" si="14"/>
        <v>230</v>
      </c>
      <c r="B242" s="51" t="s">
        <v>276</v>
      </c>
      <c r="C242" s="52" t="s">
        <v>7</v>
      </c>
      <c r="D242" s="38">
        <v>1</v>
      </c>
      <c r="E242" s="9"/>
      <c r="F242" s="129"/>
    </row>
    <row r="243" spans="1:6" ht="30" x14ac:dyDescent="0.25">
      <c r="A243" s="36">
        <f t="shared" si="14"/>
        <v>231</v>
      </c>
      <c r="B243" s="51" t="s">
        <v>275</v>
      </c>
      <c r="C243" s="52" t="s">
        <v>7</v>
      </c>
      <c r="D243" s="38">
        <v>1</v>
      </c>
      <c r="E243" s="9"/>
      <c r="F243" s="129"/>
    </row>
    <row r="244" spans="1:6" ht="30" x14ac:dyDescent="0.25">
      <c r="A244" s="36">
        <f t="shared" si="14"/>
        <v>232</v>
      </c>
      <c r="B244" s="51" t="s">
        <v>277</v>
      </c>
      <c r="C244" s="52" t="s">
        <v>7</v>
      </c>
      <c r="D244" s="38">
        <v>1</v>
      </c>
      <c r="E244" s="9"/>
      <c r="F244" s="130"/>
    </row>
    <row r="245" spans="1:6" x14ac:dyDescent="0.25">
      <c r="A245" s="24"/>
      <c r="B245" s="18" t="s">
        <v>285</v>
      </c>
      <c r="C245" s="20"/>
      <c r="D245" s="20"/>
      <c r="E245" s="21"/>
      <c r="F245" s="20"/>
    </row>
    <row r="246" spans="1:6" ht="240" x14ac:dyDescent="0.25">
      <c r="A246" s="36">
        <f>A244+1</f>
        <v>233</v>
      </c>
      <c r="B246" s="56" t="s">
        <v>280</v>
      </c>
      <c r="C246" s="36" t="s">
        <v>281</v>
      </c>
      <c r="D246" s="38">
        <v>1</v>
      </c>
      <c r="E246" s="9"/>
      <c r="F246" s="53" t="s">
        <v>279</v>
      </c>
    </row>
    <row r="247" spans="1:6" ht="30" x14ac:dyDescent="0.25">
      <c r="A247" s="36">
        <f t="shared" ref="A247:A253" si="15">A246+1</f>
        <v>234</v>
      </c>
      <c r="B247" s="56" t="s">
        <v>282</v>
      </c>
      <c r="C247" s="36" t="s">
        <v>246</v>
      </c>
      <c r="D247" s="38">
        <v>1</v>
      </c>
      <c r="E247" s="9"/>
      <c r="F247" s="53" t="s">
        <v>301</v>
      </c>
    </row>
    <row r="248" spans="1:6" ht="30" x14ac:dyDescent="0.25">
      <c r="A248" s="36">
        <f t="shared" si="15"/>
        <v>235</v>
      </c>
      <c r="B248" s="56" t="s">
        <v>283</v>
      </c>
      <c r="C248" s="36" t="s">
        <v>246</v>
      </c>
      <c r="D248" s="38">
        <v>1</v>
      </c>
      <c r="E248" s="9"/>
      <c r="F248" s="53" t="s">
        <v>301</v>
      </c>
    </row>
    <row r="249" spans="1:6" ht="30" x14ac:dyDescent="0.25">
      <c r="A249" s="36">
        <f t="shared" si="15"/>
        <v>236</v>
      </c>
      <c r="B249" s="56" t="s">
        <v>284</v>
      </c>
      <c r="C249" s="36" t="s">
        <v>246</v>
      </c>
      <c r="D249" s="38">
        <v>1</v>
      </c>
      <c r="E249" s="9"/>
      <c r="F249" s="53" t="s">
        <v>301</v>
      </c>
    </row>
    <row r="250" spans="1:6" ht="30" x14ac:dyDescent="0.25">
      <c r="A250" s="36">
        <f t="shared" si="15"/>
        <v>237</v>
      </c>
      <c r="B250" s="56" t="s">
        <v>286</v>
      </c>
      <c r="C250" s="36" t="s">
        <v>246</v>
      </c>
      <c r="D250" s="38">
        <v>1</v>
      </c>
      <c r="E250" s="9"/>
      <c r="F250" s="53" t="s">
        <v>301</v>
      </c>
    </row>
    <row r="251" spans="1:6" ht="30" x14ac:dyDescent="0.25">
      <c r="A251" s="36">
        <f t="shared" si="15"/>
        <v>238</v>
      </c>
      <c r="B251" s="56" t="s">
        <v>287</v>
      </c>
      <c r="C251" s="36" t="s">
        <v>246</v>
      </c>
      <c r="D251" s="38">
        <v>1</v>
      </c>
      <c r="E251" s="9"/>
      <c r="F251" s="53" t="s">
        <v>301</v>
      </c>
    </row>
    <row r="252" spans="1:6" ht="30" x14ac:dyDescent="0.25">
      <c r="A252" s="36">
        <f t="shared" si="15"/>
        <v>239</v>
      </c>
      <c r="B252" s="56" t="s">
        <v>288</v>
      </c>
      <c r="C252" s="36" t="s">
        <v>246</v>
      </c>
      <c r="D252" s="38">
        <v>1</v>
      </c>
      <c r="E252" s="9"/>
      <c r="F252" s="53" t="s">
        <v>301</v>
      </c>
    </row>
    <row r="253" spans="1:6" ht="30" x14ac:dyDescent="0.25">
      <c r="A253" s="36">
        <f t="shared" si="15"/>
        <v>240</v>
      </c>
      <c r="B253" s="56" t="s">
        <v>289</v>
      </c>
      <c r="C253" s="36" t="s">
        <v>246</v>
      </c>
      <c r="D253" s="38">
        <v>1</v>
      </c>
      <c r="E253" s="9"/>
      <c r="F253" s="53" t="s">
        <v>301</v>
      </c>
    </row>
  </sheetData>
  <sheetProtection algorithmName="SHA-512" hashValue="Wm+vpN4F3hs99C7Ew5FztL+5Edra8QjR0UhiCwrHoI4jG+rkuMaq7NqxYxLegzj3HykRr1faGk4twAEs8oGrww==" saltValue="1GhVQl4kUJrwbSztqtDAfg==" spinCount="100000" sheet="1" objects="1" scenarios="1" autoFilter="0"/>
  <protectedRanges>
    <protectedRange sqref="E1:E1048576" name="Range1"/>
  </protectedRanges>
  <autoFilter ref="A2:F253"/>
  <mergeCells count="3">
    <mergeCell ref="E222:E225"/>
    <mergeCell ref="F222:F225"/>
    <mergeCell ref="F237:F244"/>
  </mergeCells>
  <conditionalFormatting sqref="B254:B1048576 B183:B203 B221:B235 B246 B163:B181 B1:B138 B140:B145 B147:B161">
    <cfRule type="duplicateValues" dxfId="41" priority="20"/>
  </conditionalFormatting>
  <conditionalFormatting sqref="B146">
    <cfRule type="duplicateValues" dxfId="40" priority="19"/>
  </conditionalFormatting>
  <conditionalFormatting sqref="B162">
    <cfRule type="duplicateValues" dxfId="39" priority="18"/>
  </conditionalFormatting>
  <conditionalFormatting sqref="B182">
    <cfRule type="duplicateValues" dxfId="38" priority="17"/>
  </conditionalFormatting>
  <conditionalFormatting sqref="B220">
    <cfRule type="duplicateValues" dxfId="37" priority="16"/>
  </conditionalFormatting>
  <conditionalFormatting sqref="B236">
    <cfRule type="duplicateValues" dxfId="36" priority="14"/>
  </conditionalFormatting>
  <conditionalFormatting sqref="B238:B240">
    <cfRule type="duplicateValues" dxfId="35" priority="13"/>
  </conditionalFormatting>
  <conditionalFormatting sqref="B241:B244">
    <cfRule type="duplicateValues" dxfId="34" priority="12"/>
  </conditionalFormatting>
  <conditionalFormatting sqref="B245">
    <cfRule type="duplicateValues" dxfId="33" priority="8"/>
  </conditionalFormatting>
  <conditionalFormatting sqref="B251:B253">
    <cfRule type="duplicateValues" dxfId="32" priority="6"/>
  </conditionalFormatting>
  <conditionalFormatting sqref="B247:B250">
    <cfRule type="duplicateValues" dxfId="31" priority="38"/>
  </conditionalFormatting>
  <conditionalFormatting sqref="B139">
    <cfRule type="duplicateValues" dxfId="30" priority="4"/>
  </conditionalFormatting>
  <conditionalFormatting sqref="B237">
    <cfRule type="duplicateValues" dxfId="29" priority="54"/>
  </conditionalFormatting>
  <conditionalFormatting sqref="B204:B211">
    <cfRule type="duplicateValues" dxfId="28" priority="62"/>
  </conditionalFormatting>
  <conditionalFormatting sqref="B212">
    <cfRule type="duplicateValues" dxfId="27" priority="1"/>
  </conditionalFormatting>
  <conditionalFormatting sqref="B213:B219">
    <cfRule type="duplicateValues" dxfId="0" priority="70"/>
  </conditionalFormatting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 tint="0.34998626667073579"/>
  </sheetPr>
  <dimension ref="B1:G510"/>
  <sheetViews>
    <sheetView zoomScaleNormal="100" workbookViewId="0"/>
  </sheetViews>
  <sheetFormatPr defaultColWidth="21.140625" defaultRowHeight="15" x14ac:dyDescent="0.25"/>
  <cols>
    <col min="1" max="1" width="1.7109375" style="67" customWidth="1"/>
    <col min="2" max="2" width="3.7109375" style="73" customWidth="1"/>
    <col min="3" max="3" width="45.7109375" style="67" customWidth="1"/>
    <col min="4" max="4" width="7.7109375" style="67" customWidth="1"/>
    <col min="5" max="5" width="9" style="67" customWidth="1"/>
    <col min="6" max="6" width="11.28515625" style="68" customWidth="1"/>
    <col min="7" max="7" width="16" style="68" customWidth="1"/>
    <col min="8" max="16384" width="21.140625" style="67"/>
  </cols>
  <sheetData>
    <row r="1" spans="2:7" ht="15" customHeight="1" x14ac:dyDescent="0.25">
      <c r="B1" s="131" t="s">
        <v>35</v>
      </c>
      <c r="C1" s="131"/>
    </row>
    <row r="2" spans="2:7" ht="15" customHeight="1" x14ac:dyDescent="0.25">
      <c r="B2" s="131" t="s">
        <v>36</v>
      </c>
      <c r="C2" s="131"/>
    </row>
    <row r="3" spans="2:7" ht="15" customHeight="1" x14ac:dyDescent="0.25">
      <c r="B3" s="74"/>
      <c r="C3" s="74"/>
    </row>
    <row r="4" spans="2:7" ht="15" customHeight="1" x14ac:dyDescent="0.25">
      <c r="B4" s="67"/>
    </row>
    <row r="5" spans="2:7" ht="15" customHeight="1" x14ac:dyDescent="0.25">
      <c r="B5" s="69" t="s">
        <v>71</v>
      </c>
    </row>
    <row r="6" spans="2:7" ht="35.1" customHeight="1" x14ac:dyDescent="0.25">
      <c r="B6" s="43"/>
      <c r="C6" s="40" t="s">
        <v>0</v>
      </c>
      <c r="D6" s="40" t="s">
        <v>1</v>
      </c>
      <c r="E6" s="40" t="s">
        <v>2</v>
      </c>
      <c r="F6" s="75" t="s">
        <v>37</v>
      </c>
      <c r="G6" s="75" t="s">
        <v>38</v>
      </c>
    </row>
    <row r="7" spans="2:7" x14ac:dyDescent="0.25">
      <c r="B7" s="70"/>
      <c r="C7" s="40"/>
      <c r="D7" s="40"/>
      <c r="E7" s="40"/>
      <c r="F7" s="75"/>
      <c r="G7" s="75"/>
    </row>
    <row r="8" spans="2:7" x14ac:dyDescent="0.25">
      <c r="B8" s="70">
        <v>1</v>
      </c>
      <c r="C8" s="40" t="s">
        <v>3</v>
      </c>
      <c r="D8" s="40"/>
      <c r="E8" s="40"/>
      <c r="F8" s="75"/>
      <c r="G8" s="75"/>
    </row>
    <row r="9" spans="2:7" ht="30" x14ac:dyDescent="0.25">
      <c r="B9" s="43">
        <v>1</v>
      </c>
      <c r="C9" s="37" t="s">
        <v>23</v>
      </c>
      <c r="D9" s="38" t="s">
        <v>4</v>
      </c>
      <c r="E9" s="38">
        <v>10</v>
      </c>
      <c r="F9" s="76">
        <f>VLOOKUP(C9,UPL!B:E,4,0)</f>
        <v>0</v>
      </c>
      <c r="G9" s="76">
        <f>E9*F9</f>
        <v>0</v>
      </c>
    </row>
    <row r="10" spans="2:7" x14ac:dyDescent="0.25">
      <c r="B10" s="43">
        <v>2</v>
      </c>
      <c r="C10" s="37" t="s">
        <v>24</v>
      </c>
      <c r="D10" s="38" t="s">
        <v>5</v>
      </c>
      <c r="E10" s="38">
        <v>120</v>
      </c>
      <c r="F10" s="76">
        <f>VLOOKUP(C10,UPL!B:E,4,0)</f>
        <v>0</v>
      </c>
      <c r="G10" s="76">
        <f t="shared" ref="G10:G73" si="0">E10*F10</f>
        <v>0</v>
      </c>
    </row>
    <row r="11" spans="2:7" x14ac:dyDescent="0.25">
      <c r="B11" s="43">
        <v>3</v>
      </c>
      <c r="C11" s="37" t="s">
        <v>6</v>
      </c>
      <c r="D11" s="38" t="s">
        <v>5</v>
      </c>
      <c r="E11" s="38">
        <v>12</v>
      </c>
      <c r="F11" s="76">
        <f>VLOOKUP(C11,UPL!B:E,4,0)</f>
        <v>0</v>
      </c>
      <c r="G11" s="76">
        <f t="shared" si="0"/>
        <v>0</v>
      </c>
    </row>
    <row r="12" spans="2:7" x14ac:dyDescent="0.25">
      <c r="B12" s="43">
        <v>4</v>
      </c>
      <c r="C12" s="37" t="s">
        <v>25</v>
      </c>
      <c r="D12" s="38" t="s">
        <v>7</v>
      </c>
      <c r="E12" s="38">
        <v>5</v>
      </c>
      <c r="F12" s="76">
        <f>VLOOKUP(C12,UPL!B:E,4,0)</f>
        <v>0</v>
      </c>
      <c r="G12" s="76">
        <f t="shared" si="0"/>
        <v>0</v>
      </c>
    </row>
    <row r="13" spans="2:7" x14ac:dyDescent="0.25">
      <c r="B13" s="43">
        <v>5</v>
      </c>
      <c r="C13" s="37" t="s">
        <v>8</v>
      </c>
      <c r="D13" s="38" t="s">
        <v>5</v>
      </c>
      <c r="E13" s="38">
        <v>20</v>
      </c>
      <c r="F13" s="76">
        <f>VLOOKUP(C13,UPL!B:E,4,0)</f>
        <v>0</v>
      </c>
      <c r="G13" s="76">
        <f t="shared" si="0"/>
        <v>0</v>
      </c>
    </row>
    <row r="14" spans="2:7" x14ac:dyDescent="0.25">
      <c r="B14" s="43">
        <v>6</v>
      </c>
      <c r="C14" s="37" t="s">
        <v>9</v>
      </c>
      <c r="D14" s="38" t="s">
        <v>5</v>
      </c>
      <c r="E14" s="38">
        <v>110</v>
      </c>
      <c r="F14" s="76">
        <f>VLOOKUP(C14,UPL!B:E,4,0)</f>
        <v>0</v>
      </c>
      <c r="G14" s="76">
        <f t="shared" si="0"/>
        <v>0</v>
      </c>
    </row>
    <row r="15" spans="2:7" x14ac:dyDescent="0.25">
      <c r="B15" s="43">
        <v>7</v>
      </c>
      <c r="C15" s="37" t="s">
        <v>10</v>
      </c>
      <c r="D15" s="38" t="s">
        <v>5</v>
      </c>
      <c r="E15" s="38">
        <v>300</v>
      </c>
      <c r="F15" s="76">
        <f>VLOOKUP(C15,UPL!B:E,4,0)</f>
        <v>0</v>
      </c>
      <c r="G15" s="76">
        <f t="shared" si="0"/>
        <v>0</v>
      </c>
    </row>
    <row r="16" spans="2:7" x14ac:dyDescent="0.25">
      <c r="B16" s="43">
        <v>8</v>
      </c>
      <c r="C16" s="37" t="s">
        <v>11</v>
      </c>
      <c r="D16" s="38" t="s">
        <v>5</v>
      </c>
      <c r="E16" s="38">
        <v>300</v>
      </c>
      <c r="F16" s="76">
        <f>VLOOKUP(C16,UPL!B:E,4,0)</f>
        <v>0</v>
      </c>
      <c r="G16" s="76">
        <f t="shared" si="0"/>
        <v>0</v>
      </c>
    </row>
    <row r="17" spans="2:7" x14ac:dyDescent="0.25">
      <c r="B17" s="43">
        <v>9</v>
      </c>
      <c r="C17" s="37" t="s">
        <v>26</v>
      </c>
      <c r="D17" s="38" t="s">
        <v>5</v>
      </c>
      <c r="E17" s="38">
        <v>20</v>
      </c>
      <c r="F17" s="76">
        <f>VLOOKUP(C17,UPL!B:E,4,0)</f>
        <v>0</v>
      </c>
      <c r="G17" s="76">
        <f t="shared" si="0"/>
        <v>0</v>
      </c>
    </row>
    <row r="18" spans="2:7" x14ac:dyDescent="0.25">
      <c r="B18" s="43">
        <v>10</v>
      </c>
      <c r="C18" s="37" t="s">
        <v>27</v>
      </c>
      <c r="D18" s="38" t="s">
        <v>5</v>
      </c>
      <c r="E18" s="38">
        <v>50</v>
      </c>
      <c r="F18" s="76">
        <f>VLOOKUP(C18,UPL!B:E,4,0)</f>
        <v>0</v>
      </c>
      <c r="G18" s="76">
        <f t="shared" si="0"/>
        <v>0</v>
      </c>
    </row>
    <row r="19" spans="2:7" x14ac:dyDescent="0.25">
      <c r="B19" s="43">
        <v>11</v>
      </c>
      <c r="C19" s="37" t="s">
        <v>28</v>
      </c>
      <c r="D19" s="38" t="s">
        <v>14</v>
      </c>
      <c r="E19" s="38">
        <v>1</v>
      </c>
      <c r="F19" s="76">
        <f>VLOOKUP(C19,UPL!B:E,4,0)</f>
        <v>0</v>
      </c>
      <c r="G19" s="76">
        <f t="shared" si="0"/>
        <v>0</v>
      </c>
    </row>
    <row r="20" spans="2:7" ht="45" x14ac:dyDescent="0.25">
      <c r="B20" s="43">
        <v>12</v>
      </c>
      <c r="C20" s="37" t="s">
        <v>12</v>
      </c>
      <c r="D20" s="38" t="s">
        <v>4</v>
      </c>
      <c r="E20" s="38">
        <v>400</v>
      </c>
      <c r="F20" s="76">
        <f>VLOOKUP(C20,UPL!B:E,4,0)</f>
        <v>0</v>
      </c>
      <c r="G20" s="76">
        <f t="shared" si="0"/>
        <v>0</v>
      </c>
    </row>
    <row r="21" spans="2:7" ht="30" x14ac:dyDescent="0.25">
      <c r="B21" s="43">
        <v>13</v>
      </c>
      <c r="C21" s="37" t="s">
        <v>96</v>
      </c>
      <c r="D21" s="38" t="s">
        <v>5</v>
      </c>
      <c r="E21" s="38">
        <v>20</v>
      </c>
      <c r="F21" s="76">
        <f>VLOOKUP(C21,UPL!B:E,4,0)</f>
        <v>0</v>
      </c>
      <c r="G21" s="76">
        <f t="shared" si="0"/>
        <v>0</v>
      </c>
    </row>
    <row r="22" spans="2:7" ht="30" x14ac:dyDescent="0.25">
      <c r="B22" s="43">
        <v>14</v>
      </c>
      <c r="C22" s="37" t="s">
        <v>29</v>
      </c>
      <c r="D22" s="38" t="s">
        <v>13</v>
      </c>
      <c r="E22" s="38">
        <v>6</v>
      </c>
      <c r="F22" s="76">
        <f>VLOOKUP(C22,UPL!B:E,4,0)</f>
        <v>0</v>
      </c>
      <c r="G22" s="76">
        <f t="shared" si="0"/>
        <v>0</v>
      </c>
    </row>
    <row r="23" spans="2:7" ht="30" x14ac:dyDescent="0.25">
      <c r="B23" s="43">
        <v>15</v>
      </c>
      <c r="C23" s="37" t="s">
        <v>97</v>
      </c>
      <c r="D23" s="38" t="s">
        <v>7</v>
      </c>
      <c r="E23" s="38">
        <v>1</v>
      </c>
      <c r="F23" s="76">
        <f>VLOOKUP(C23,UPL!B:E,4,0)</f>
        <v>0</v>
      </c>
      <c r="G23" s="76">
        <f t="shared" si="0"/>
        <v>0</v>
      </c>
    </row>
    <row r="24" spans="2:7" ht="30" x14ac:dyDescent="0.25">
      <c r="B24" s="43">
        <v>16</v>
      </c>
      <c r="C24" s="37" t="s">
        <v>98</v>
      </c>
      <c r="D24" s="38" t="s">
        <v>13</v>
      </c>
      <c r="E24" s="38">
        <v>30</v>
      </c>
      <c r="F24" s="76">
        <f>VLOOKUP(C24,UPL!B:E,4,0)</f>
        <v>0</v>
      </c>
      <c r="G24" s="76">
        <f t="shared" si="0"/>
        <v>0</v>
      </c>
    </row>
    <row r="25" spans="2:7" x14ac:dyDescent="0.25">
      <c r="B25" s="43">
        <v>17</v>
      </c>
      <c r="C25" s="37" t="s">
        <v>30</v>
      </c>
      <c r="D25" s="38" t="s">
        <v>7</v>
      </c>
      <c r="E25" s="38">
        <v>1</v>
      </c>
      <c r="F25" s="76">
        <f>VLOOKUP(C25,UPL!B:E,4,0)</f>
        <v>0</v>
      </c>
      <c r="G25" s="76">
        <f t="shared" si="0"/>
        <v>0</v>
      </c>
    </row>
    <row r="26" spans="2:7" x14ac:dyDescent="0.25">
      <c r="B26" s="43"/>
      <c r="C26" s="41"/>
      <c r="D26" s="41"/>
      <c r="E26" s="41"/>
      <c r="F26" s="77"/>
      <c r="G26" s="76"/>
    </row>
    <row r="27" spans="2:7" x14ac:dyDescent="0.25">
      <c r="B27" s="70">
        <v>2</v>
      </c>
      <c r="C27" s="40" t="s">
        <v>31</v>
      </c>
      <c r="D27" s="40"/>
      <c r="E27" s="40"/>
      <c r="F27" s="75"/>
      <c r="G27" s="76"/>
    </row>
    <row r="28" spans="2:7" x14ac:dyDescent="0.25">
      <c r="B28" s="43">
        <v>1</v>
      </c>
      <c r="C28" s="37" t="s">
        <v>72</v>
      </c>
      <c r="D28" s="38" t="s">
        <v>7</v>
      </c>
      <c r="E28" s="38">
        <v>1</v>
      </c>
      <c r="F28" s="76">
        <f>VLOOKUP(C28,UPL!B:E,4,0)</f>
        <v>0</v>
      </c>
      <c r="G28" s="76">
        <f t="shared" si="0"/>
        <v>0</v>
      </c>
    </row>
    <row r="29" spans="2:7" ht="30" x14ac:dyDescent="0.25">
      <c r="B29" s="43">
        <v>2</v>
      </c>
      <c r="C29" s="37" t="s">
        <v>73</v>
      </c>
      <c r="D29" s="38" t="s">
        <v>7</v>
      </c>
      <c r="E29" s="38">
        <v>1</v>
      </c>
      <c r="F29" s="76">
        <f>VLOOKUP(C29,UPL!B:E,4,0)</f>
        <v>0</v>
      </c>
      <c r="G29" s="76">
        <f t="shared" si="0"/>
        <v>0</v>
      </c>
    </row>
    <row r="30" spans="2:7" x14ac:dyDescent="0.25">
      <c r="B30" s="43">
        <v>3</v>
      </c>
      <c r="C30" s="37" t="s">
        <v>74</v>
      </c>
      <c r="D30" s="38" t="s">
        <v>76</v>
      </c>
      <c r="E30" s="38">
        <v>200</v>
      </c>
      <c r="F30" s="76">
        <f>VLOOKUP(C30,UPL!B:E,4,0)</f>
        <v>0</v>
      </c>
      <c r="G30" s="76">
        <f t="shared" si="0"/>
        <v>0</v>
      </c>
    </row>
    <row r="31" spans="2:7" x14ac:dyDescent="0.25">
      <c r="B31" s="43">
        <v>4</v>
      </c>
      <c r="C31" s="37" t="s">
        <v>75</v>
      </c>
      <c r="D31" s="38" t="s">
        <v>7</v>
      </c>
      <c r="E31" s="38">
        <v>1</v>
      </c>
      <c r="F31" s="76">
        <f>VLOOKUP(C31,UPL!B:E,4,0)</f>
        <v>0</v>
      </c>
      <c r="G31" s="76">
        <f t="shared" si="0"/>
        <v>0</v>
      </c>
    </row>
    <row r="32" spans="2:7" x14ac:dyDescent="0.25">
      <c r="B32" s="43"/>
      <c r="C32" s="37"/>
      <c r="D32" s="41"/>
      <c r="E32" s="41"/>
      <c r="F32" s="77"/>
      <c r="G32" s="76"/>
    </row>
    <row r="33" spans="2:7" x14ac:dyDescent="0.25">
      <c r="B33" s="70">
        <v>3</v>
      </c>
      <c r="C33" s="40" t="s">
        <v>15</v>
      </c>
      <c r="D33" s="40"/>
      <c r="E33" s="40"/>
      <c r="F33" s="75"/>
      <c r="G33" s="76"/>
    </row>
    <row r="34" spans="2:7" x14ac:dyDescent="0.25">
      <c r="B34" s="43">
        <v>1</v>
      </c>
      <c r="C34" s="37" t="s">
        <v>39</v>
      </c>
      <c r="D34" s="38" t="s">
        <v>13</v>
      </c>
      <c r="E34" s="38">
        <v>80</v>
      </c>
      <c r="F34" s="76">
        <f>VLOOKUP(C34,UPL!B:E,4,0)</f>
        <v>0</v>
      </c>
      <c r="G34" s="76">
        <f t="shared" si="0"/>
        <v>0</v>
      </c>
    </row>
    <row r="35" spans="2:7" x14ac:dyDescent="0.25">
      <c r="B35" s="43">
        <v>2</v>
      </c>
      <c r="C35" s="37" t="s">
        <v>40</v>
      </c>
      <c r="D35" s="38" t="s">
        <v>13</v>
      </c>
      <c r="E35" s="38">
        <v>80</v>
      </c>
      <c r="F35" s="76">
        <f>VLOOKUP(C35,UPL!B:E,4,0)</f>
        <v>0</v>
      </c>
      <c r="G35" s="76">
        <f t="shared" si="0"/>
        <v>0</v>
      </c>
    </row>
    <row r="36" spans="2:7" x14ac:dyDescent="0.25">
      <c r="B36" s="43">
        <v>3</v>
      </c>
      <c r="C36" s="37" t="s">
        <v>41</v>
      </c>
      <c r="D36" s="38" t="s">
        <v>13</v>
      </c>
      <c r="E36" s="38">
        <v>20</v>
      </c>
      <c r="F36" s="76">
        <f>VLOOKUP(C36,UPL!B:E,4,0)</f>
        <v>0</v>
      </c>
      <c r="G36" s="76">
        <f t="shared" si="0"/>
        <v>0</v>
      </c>
    </row>
    <row r="37" spans="2:7" x14ac:dyDescent="0.25">
      <c r="B37" s="43">
        <v>4</v>
      </c>
      <c r="C37" s="37" t="s">
        <v>42</v>
      </c>
      <c r="D37" s="38" t="s">
        <v>13</v>
      </c>
      <c r="E37" s="38">
        <v>20</v>
      </c>
      <c r="F37" s="76">
        <f>VLOOKUP(C37,UPL!B:E,4,0)</f>
        <v>0</v>
      </c>
      <c r="G37" s="76">
        <f t="shared" si="0"/>
        <v>0</v>
      </c>
    </row>
    <row r="38" spans="2:7" x14ac:dyDescent="0.25">
      <c r="B38" s="43">
        <v>5</v>
      </c>
      <c r="C38" s="37" t="s">
        <v>84</v>
      </c>
      <c r="D38" s="38" t="s">
        <v>13</v>
      </c>
      <c r="E38" s="38">
        <v>50</v>
      </c>
      <c r="F38" s="76">
        <f>VLOOKUP(C38,UPL!B:E,4,0)</f>
        <v>0</v>
      </c>
      <c r="G38" s="76">
        <f t="shared" si="0"/>
        <v>0</v>
      </c>
    </row>
    <row r="39" spans="2:7" ht="30" x14ac:dyDescent="0.25">
      <c r="B39" s="43">
        <v>5</v>
      </c>
      <c r="C39" s="37" t="s">
        <v>81</v>
      </c>
      <c r="D39" s="38" t="s">
        <v>13</v>
      </c>
      <c r="E39" s="38">
        <v>50</v>
      </c>
      <c r="F39" s="76">
        <f>VLOOKUP(C39,UPL!B:E,4,0)</f>
        <v>0</v>
      </c>
      <c r="G39" s="76">
        <f t="shared" si="0"/>
        <v>0</v>
      </c>
    </row>
    <row r="40" spans="2:7" x14ac:dyDescent="0.25">
      <c r="B40" s="43">
        <v>6</v>
      </c>
      <c r="C40" s="37" t="s">
        <v>85</v>
      </c>
      <c r="D40" s="38" t="s">
        <v>13</v>
      </c>
      <c r="E40" s="38">
        <v>10</v>
      </c>
      <c r="F40" s="76">
        <f>VLOOKUP(C40,UPL!B:E,4,0)</f>
        <v>0</v>
      </c>
      <c r="G40" s="76">
        <f t="shared" si="0"/>
        <v>0</v>
      </c>
    </row>
    <row r="41" spans="2:7" ht="30" x14ac:dyDescent="0.25">
      <c r="B41" s="43">
        <v>6</v>
      </c>
      <c r="C41" s="37" t="s">
        <v>83</v>
      </c>
      <c r="D41" s="38" t="s">
        <v>13</v>
      </c>
      <c r="E41" s="38">
        <v>10</v>
      </c>
      <c r="F41" s="76">
        <f>VLOOKUP(C41,UPL!B:E,4,0)</f>
        <v>0</v>
      </c>
      <c r="G41" s="76">
        <f t="shared" si="0"/>
        <v>0</v>
      </c>
    </row>
    <row r="42" spans="2:7" ht="15" customHeight="1" x14ac:dyDescent="0.25">
      <c r="B42" s="43">
        <v>7</v>
      </c>
      <c r="C42" s="37" t="s">
        <v>86</v>
      </c>
      <c r="D42" s="38" t="s">
        <v>13</v>
      </c>
      <c r="E42" s="38">
        <v>50</v>
      </c>
      <c r="F42" s="76">
        <f>VLOOKUP(C42,UPL!B:E,4,0)</f>
        <v>0</v>
      </c>
      <c r="G42" s="76">
        <f t="shared" si="0"/>
        <v>0</v>
      </c>
    </row>
    <row r="43" spans="2:7" ht="15" customHeight="1" x14ac:dyDescent="0.25">
      <c r="B43" s="43">
        <v>7</v>
      </c>
      <c r="C43" s="37" t="s">
        <v>16</v>
      </c>
      <c r="D43" s="38" t="s">
        <v>13</v>
      </c>
      <c r="E43" s="38">
        <v>50</v>
      </c>
      <c r="F43" s="76">
        <f>VLOOKUP(C43,UPL!B:E,4,0)</f>
        <v>0</v>
      </c>
      <c r="G43" s="76">
        <f t="shared" si="0"/>
        <v>0</v>
      </c>
    </row>
    <row r="44" spans="2:7" x14ac:dyDescent="0.25">
      <c r="B44" s="43">
        <v>8</v>
      </c>
      <c r="C44" s="37" t="s">
        <v>87</v>
      </c>
      <c r="D44" s="38" t="s">
        <v>13</v>
      </c>
      <c r="E44" s="38">
        <v>20</v>
      </c>
      <c r="F44" s="76">
        <f>VLOOKUP(C44,UPL!B:E,4,0)</f>
        <v>0</v>
      </c>
      <c r="G44" s="76">
        <f t="shared" si="0"/>
        <v>0</v>
      </c>
    </row>
    <row r="45" spans="2:7" x14ac:dyDescent="0.25">
      <c r="B45" s="43">
        <v>8</v>
      </c>
      <c r="C45" s="37" t="s">
        <v>88</v>
      </c>
      <c r="D45" s="38" t="s">
        <v>13</v>
      </c>
      <c r="E45" s="38">
        <v>20</v>
      </c>
      <c r="F45" s="76">
        <f>VLOOKUP(C45,UPL!B:E,4,0)</f>
        <v>0</v>
      </c>
      <c r="G45" s="76">
        <f t="shared" si="0"/>
        <v>0</v>
      </c>
    </row>
    <row r="46" spans="2:7" x14ac:dyDescent="0.25">
      <c r="B46" s="43">
        <v>9</v>
      </c>
      <c r="C46" s="37" t="s">
        <v>89</v>
      </c>
      <c r="D46" s="38" t="s">
        <v>13</v>
      </c>
      <c r="E46" s="38">
        <v>10</v>
      </c>
      <c r="F46" s="76">
        <f>VLOOKUP(C46,UPL!B:E,4,0)</f>
        <v>0</v>
      </c>
      <c r="G46" s="76">
        <f t="shared" si="0"/>
        <v>0</v>
      </c>
    </row>
    <row r="47" spans="2:7" x14ac:dyDescent="0.25">
      <c r="B47" s="43">
        <v>9</v>
      </c>
      <c r="C47" s="37" t="s">
        <v>90</v>
      </c>
      <c r="D47" s="38" t="s">
        <v>13</v>
      </c>
      <c r="E47" s="38">
        <v>10</v>
      </c>
      <c r="F47" s="76">
        <f>VLOOKUP(C47,UPL!B:E,4,0)</f>
        <v>0</v>
      </c>
      <c r="G47" s="76">
        <f t="shared" si="0"/>
        <v>0</v>
      </c>
    </row>
    <row r="48" spans="2:7" x14ac:dyDescent="0.25">
      <c r="B48" s="43">
        <v>10</v>
      </c>
      <c r="C48" s="37" t="s">
        <v>46</v>
      </c>
      <c r="D48" s="38" t="s">
        <v>7</v>
      </c>
      <c r="E48" s="38">
        <v>1</v>
      </c>
      <c r="F48" s="76">
        <f>VLOOKUP(C48,UPL!B:E,4,0)</f>
        <v>0</v>
      </c>
      <c r="G48" s="76">
        <f t="shared" si="0"/>
        <v>0</v>
      </c>
    </row>
    <row r="49" spans="2:7" x14ac:dyDescent="0.25">
      <c r="B49" s="43">
        <v>11</v>
      </c>
      <c r="C49" s="37" t="s">
        <v>77</v>
      </c>
      <c r="D49" s="38" t="s">
        <v>7</v>
      </c>
      <c r="E49" s="38">
        <v>1</v>
      </c>
      <c r="F49" s="76">
        <f>VLOOKUP(C49,UPL!B:E,4,0)</f>
        <v>0</v>
      </c>
      <c r="G49" s="76">
        <f t="shared" si="0"/>
        <v>0</v>
      </c>
    </row>
    <row r="50" spans="2:7" ht="75" x14ac:dyDescent="0.25">
      <c r="B50" s="43">
        <v>12</v>
      </c>
      <c r="C50" s="37" t="s">
        <v>82</v>
      </c>
      <c r="D50" s="38" t="s">
        <v>7</v>
      </c>
      <c r="E50" s="38">
        <v>2</v>
      </c>
      <c r="F50" s="76">
        <f>VLOOKUP(C50,UPL!B:E,4,0)</f>
        <v>0</v>
      </c>
      <c r="G50" s="76">
        <f t="shared" si="0"/>
        <v>0</v>
      </c>
    </row>
    <row r="51" spans="2:7" ht="30" x14ac:dyDescent="0.25">
      <c r="B51" s="43">
        <v>13</v>
      </c>
      <c r="C51" s="37" t="s">
        <v>47</v>
      </c>
      <c r="D51" s="38" t="s">
        <v>7</v>
      </c>
      <c r="E51" s="38">
        <v>1</v>
      </c>
      <c r="F51" s="76">
        <f>VLOOKUP(C51,UPL!B:E,4,0)</f>
        <v>0</v>
      </c>
      <c r="G51" s="76">
        <f t="shared" si="0"/>
        <v>0</v>
      </c>
    </row>
    <row r="52" spans="2:7" ht="30" x14ac:dyDescent="0.25">
      <c r="B52" s="43">
        <v>14</v>
      </c>
      <c r="C52" s="37" t="s">
        <v>48</v>
      </c>
      <c r="D52" s="38" t="s">
        <v>7</v>
      </c>
      <c r="E52" s="38">
        <v>3</v>
      </c>
      <c r="F52" s="76">
        <f>VLOOKUP(C52,UPL!B:E,4,0)</f>
        <v>0</v>
      </c>
      <c r="G52" s="76">
        <f t="shared" si="0"/>
        <v>0</v>
      </c>
    </row>
    <row r="53" spans="2:7" x14ac:dyDescent="0.25">
      <c r="B53" s="43">
        <v>15</v>
      </c>
      <c r="C53" s="37" t="s">
        <v>63</v>
      </c>
      <c r="D53" s="38" t="s">
        <v>7</v>
      </c>
      <c r="E53" s="38">
        <v>1</v>
      </c>
      <c r="F53" s="76">
        <f>VLOOKUP(C53,UPL!B:E,4,0)</f>
        <v>0</v>
      </c>
      <c r="G53" s="76">
        <f t="shared" si="0"/>
        <v>0</v>
      </c>
    </row>
    <row r="54" spans="2:7" x14ac:dyDescent="0.25">
      <c r="B54" s="43"/>
      <c r="C54" s="39"/>
      <c r="D54" s="39"/>
      <c r="E54" s="39"/>
      <c r="F54" s="78"/>
      <c r="G54" s="76"/>
    </row>
    <row r="55" spans="2:7" x14ac:dyDescent="0.25">
      <c r="B55" s="70">
        <v>4</v>
      </c>
      <c r="C55" s="40" t="s">
        <v>17</v>
      </c>
      <c r="D55" s="40"/>
      <c r="E55" s="40"/>
      <c r="F55" s="75"/>
      <c r="G55" s="76"/>
    </row>
    <row r="56" spans="2:7" ht="30" x14ac:dyDescent="0.25">
      <c r="B56" s="43">
        <v>1</v>
      </c>
      <c r="C56" s="37" t="s">
        <v>49</v>
      </c>
      <c r="D56" s="38" t="s">
        <v>7</v>
      </c>
      <c r="E56" s="38">
        <v>1</v>
      </c>
      <c r="F56" s="76">
        <f>VLOOKUP(C56,UPL!B:E,4,0)</f>
        <v>0</v>
      </c>
      <c r="G56" s="76">
        <f t="shared" si="0"/>
        <v>0</v>
      </c>
    </row>
    <row r="57" spans="2:7" ht="30" x14ac:dyDescent="0.25">
      <c r="B57" s="43">
        <v>2</v>
      </c>
      <c r="C57" s="37" t="s">
        <v>50</v>
      </c>
      <c r="D57" s="38" t="s">
        <v>7</v>
      </c>
      <c r="E57" s="38">
        <v>5</v>
      </c>
      <c r="F57" s="76">
        <f>VLOOKUP(C57,UPL!B:E,4,0)</f>
        <v>0</v>
      </c>
      <c r="G57" s="76">
        <f t="shared" si="0"/>
        <v>0</v>
      </c>
    </row>
    <row r="58" spans="2:7" ht="30" x14ac:dyDescent="0.25">
      <c r="B58" s="43">
        <v>3</v>
      </c>
      <c r="C58" s="37" t="s">
        <v>91</v>
      </c>
      <c r="D58" s="38" t="s">
        <v>7</v>
      </c>
      <c r="E58" s="38">
        <v>1</v>
      </c>
      <c r="F58" s="76">
        <f>VLOOKUP(C58,UPL!B:E,4,0)</f>
        <v>0</v>
      </c>
      <c r="G58" s="76">
        <f t="shared" si="0"/>
        <v>0</v>
      </c>
    </row>
    <row r="59" spans="2:7" ht="45" x14ac:dyDescent="0.25">
      <c r="B59" s="43">
        <v>3</v>
      </c>
      <c r="C59" s="37" t="s">
        <v>78</v>
      </c>
      <c r="D59" s="38" t="s">
        <v>7</v>
      </c>
      <c r="E59" s="38">
        <v>1</v>
      </c>
      <c r="F59" s="76">
        <f>VLOOKUP(C59,UPL!B:E,4,0)</f>
        <v>0</v>
      </c>
      <c r="G59" s="76">
        <f t="shared" si="0"/>
        <v>0</v>
      </c>
    </row>
    <row r="60" spans="2:7" x14ac:dyDescent="0.25">
      <c r="B60" s="43"/>
      <c r="C60" s="79"/>
      <c r="D60" s="79"/>
      <c r="E60" s="79"/>
      <c r="F60" s="77"/>
      <c r="G60" s="76">
        <f t="shared" si="0"/>
        <v>0</v>
      </c>
    </row>
    <row r="61" spans="2:7" x14ac:dyDescent="0.25">
      <c r="B61" s="70">
        <v>5</v>
      </c>
      <c r="C61" s="40" t="s">
        <v>18</v>
      </c>
      <c r="D61" s="40"/>
      <c r="E61" s="40"/>
      <c r="F61" s="75"/>
      <c r="G61" s="76">
        <f t="shared" si="0"/>
        <v>0</v>
      </c>
    </row>
    <row r="62" spans="2:7" ht="30" x14ac:dyDescent="0.25">
      <c r="B62" s="43">
        <v>1</v>
      </c>
      <c r="C62" s="37" t="s">
        <v>93</v>
      </c>
      <c r="D62" s="38" t="s">
        <v>7</v>
      </c>
      <c r="E62" s="38">
        <v>1</v>
      </c>
      <c r="F62" s="76">
        <f>VLOOKUP(C62,UPL!B:E,4,0)</f>
        <v>0</v>
      </c>
      <c r="G62" s="76">
        <f t="shared" si="0"/>
        <v>0</v>
      </c>
    </row>
    <row r="63" spans="2:7" x14ac:dyDescent="0.25">
      <c r="B63" s="43">
        <v>2</v>
      </c>
      <c r="C63" s="37" t="s">
        <v>92</v>
      </c>
      <c r="D63" s="38" t="s">
        <v>7</v>
      </c>
      <c r="E63" s="38">
        <v>1</v>
      </c>
      <c r="F63" s="76">
        <f>VLOOKUP(C63,UPL!B:E,4,0)</f>
        <v>0</v>
      </c>
      <c r="G63" s="76">
        <f t="shared" si="0"/>
        <v>0</v>
      </c>
    </row>
    <row r="64" spans="2:7" x14ac:dyDescent="0.25">
      <c r="B64" s="43">
        <v>3</v>
      </c>
      <c r="C64" s="37" t="s">
        <v>94</v>
      </c>
      <c r="D64" s="38" t="s">
        <v>7</v>
      </c>
      <c r="E64" s="38">
        <v>1</v>
      </c>
      <c r="F64" s="76">
        <f>VLOOKUP(C64,UPL!B:E,4,0)</f>
        <v>0</v>
      </c>
      <c r="G64" s="76">
        <f t="shared" si="0"/>
        <v>0</v>
      </c>
    </row>
    <row r="65" spans="2:7" x14ac:dyDescent="0.25">
      <c r="B65" s="43"/>
      <c r="C65" s="41"/>
      <c r="D65" s="41"/>
      <c r="E65" s="41"/>
      <c r="F65" s="77"/>
      <c r="G65" s="76"/>
    </row>
    <row r="66" spans="2:7" x14ac:dyDescent="0.25">
      <c r="B66" s="70">
        <v>6</v>
      </c>
      <c r="C66" s="40" t="s">
        <v>19</v>
      </c>
      <c r="D66" s="40"/>
      <c r="E66" s="40"/>
      <c r="F66" s="75"/>
      <c r="G66" s="76"/>
    </row>
    <row r="67" spans="2:7" ht="30" x14ac:dyDescent="0.25">
      <c r="B67" s="43">
        <v>1</v>
      </c>
      <c r="C67" s="37" t="s">
        <v>290</v>
      </c>
      <c r="D67" s="38" t="s">
        <v>13</v>
      </c>
      <c r="E67" s="38">
        <v>12</v>
      </c>
      <c r="F67" s="76">
        <f>VLOOKUP(C67,UPL!B:E,4,0)</f>
        <v>0</v>
      </c>
      <c r="G67" s="76">
        <f t="shared" si="0"/>
        <v>0</v>
      </c>
    </row>
    <row r="68" spans="2:7" x14ac:dyDescent="0.25">
      <c r="B68" s="43">
        <v>3</v>
      </c>
      <c r="C68" s="37" t="s">
        <v>51</v>
      </c>
      <c r="D68" s="38" t="s">
        <v>7</v>
      </c>
      <c r="E68" s="38">
        <v>2</v>
      </c>
      <c r="F68" s="76">
        <f>VLOOKUP(C68,UPL!B:E,4,0)</f>
        <v>0</v>
      </c>
      <c r="G68" s="76">
        <f t="shared" si="0"/>
        <v>0</v>
      </c>
    </row>
    <row r="69" spans="2:7" ht="30" x14ac:dyDescent="0.25">
      <c r="B69" s="43">
        <v>3</v>
      </c>
      <c r="C69" s="37" t="s">
        <v>52</v>
      </c>
      <c r="D69" s="38" t="s">
        <v>13</v>
      </c>
      <c r="E69" s="38">
        <v>2</v>
      </c>
      <c r="F69" s="76">
        <f>VLOOKUP(C69,UPL!B:E,4,0)</f>
        <v>0</v>
      </c>
      <c r="G69" s="76">
        <f t="shared" si="0"/>
        <v>0</v>
      </c>
    </row>
    <row r="70" spans="2:7" x14ac:dyDescent="0.25">
      <c r="B70" s="43"/>
      <c r="C70" s="41"/>
      <c r="D70" s="41"/>
      <c r="E70" s="41"/>
      <c r="F70" s="77"/>
      <c r="G70" s="76"/>
    </row>
    <row r="71" spans="2:7" x14ac:dyDescent="0.25">
      <c r="B71" s="70">
        <v>7</v>
      </c>
      <c r="C71" s="40" t="s">
        <v>32</v>
      </c>
      <c r="D71" s="40"/>
      <c r="E71" s="40"/>
      <c r="F71" s="75"/>
      <c r="G71" s="76"/>
    </row>
    <row r="72" spans="2:7" ht="30" x14ac:dyDescent="0.25">
      <c r="B72" s="43">
        <v>1</v>
      </c>
      <c r="C72" s="37" t="s">
        <v>33</v>
      </c>
      <c r="D72" s="38" t="s">
        <v>7</v>
      </c>
      <c r="E72" s="38">
        <v>1</v>
      </c>
      <c r="F72" s="76">
        <f>VLOOKUP(C72,UPL!B:E,4,0)</f>
        <v>0</v>
      </c>
      <c r="G72" s="76">
        <f t="shared" si="0"/>
        <v>0</v>
      </c>
    </row>
    <row r="73" spans="2:7" ht="30" x14ac:dyDescent="0.25">
      <c r="B73" s="43">
        <v>2</v>
      </c>
      <c r="C73" s="37" t="s">
        <v>34</v>
      </c>
      <c r="D73" s="38" t="s">
        <v>4</v>
      </c>
      <c r="E73" s="38">
        <v>30</v>
      </c>
      <c r="F73" s="76">
        <f>VLOOKUP(C73,UPL!B:E,4,0)</f>
        <v>0</v>
      </c>
      <c r="G73" s="76">
        <f t="shared" si="0"/>
        <v>0</v>
      </c>
    </row>
    <row r="74" spans="2:7" x14ac:dyDescent="0.25">
      <c r="B74" s="43"/>
      <c r="C74" s="41"/>
      <c r="D74" s="41"/>
      <c r="E74" s="41"/>
      <c r="F74" s="77"/>
      <c r="G74" s="76"/>
    </row>
    <row r="75" spans="2:7" x14ac:dyDescent="0.25">
      <c r="B75" s="70">
        <v>8</v>
      </c>
      <c r="C75" s="40" t="s">
        <v>20</v>
      </c>
      <c r="D75" s="40"/>
      <c r="E75" s="40"/>
      <c r="F75" s="75"/>
      <c r="G75" s="76"/>
    </row>
    <row r="76" spans="2:7" ht="30" x14ac:dyDescent="0.25">
      <c r="B76" s="43">
        <v>1</v>
      </c>
      <c r="C76" s="37" t="s">
        <v>53</v>
      </c>
      <c r="D76" s="38" t="s">
        <v>7</v>
      </c>
      <c r="E76" s="38">
        <v>1</v>
      </c>
      <c r="F76" s="76">
        <f>VLOOKUP(C76,UPL!B:E,4,0)</f>
        <v>0</v>
      </c>
      <c r="G76" s="76">
        <f t="shared" ref="G76:G83" si="1">E76*F76</f>
        <v>0</v>
      </c>
    </row>
    <row r="77" spans="2:7" ht="15" customHeight="1" x14ac:dyDescent="0.25">
      <c r="B77" s="43">
        <v>2</v>
      </c>
      <c r="C77" s="37" t="s">
        <v>56</v>
      </c>
      <c r="D77" s="38" t="s">
        <v>7</v>
      </c>
      <c r="E77" s="38">
        <v>3</v>
      </c>
      <c r="F77" s="76">
        <f>VLOOKUP(C77,UPL!B:E,4,0)</f>
        <v>0</v>
      </c>
      <c r="G77" s="76">
        <f t="shared" si="1"/>
        <v>0</v>
      </c>
    </row>
    <row r="78" spans="2:7" ht="30" x14ac:dyDescent="0.25">
      <c r="B78" s="43">
        <v>3</v>
      </c>
      <c r="C78" s="37" t="s">
        <v>58</v>
      </c>
      <c r="D78" s="38" t="s">
        <v>7</v>
      </c>
      <c r="E78" s="38">
        <v>1</v>
      </c>
      <c r="F78" s="76">
        <f>VLOOKUP(C78,UPL!B:E,4,0)</f>
        <v>0</v>
      </c>
      <c r="G78" s="76">
        <f t="shared" si="1"/>
        <v>0</v>
      </c>
    </row>
    <row r="79" spans="2:7" ht="30" x14ac:dyDescent="0.25">
      <c r="B79" s="43">
        <v>4</v>
      </c>
      <c r="C79" s="37" t="s">
        <v>54</v>
      </c>
      <c r="D79" s="38" t="s">
        <v>7</v>
      </c>
      <c r="E79" s="38">
        <v>1</v>
      </c>
      <c r="F79" s="76">
        <f>VLOOKUP(C79,UPL!B:E,4,0)</f>
        <v>0</v>
      </c>
      <c r="G79" s="76">
        <f t="shared" si="1"/>
        <v>0</v>
      </c>
    </row>
    <row r="80" spans="2:7" x14ac:dyDescent="0.25">
      <c r="B80" s="43">
        <v>5</v>
      </c>
      <c r="C80" s="37" t="s">
        <v>55</v>
      </c>
      <c r="D80" s="38" t="s">
        <v>13</v>
      </c>
      <c r="E80" s="38">
        <v>6</v>
      </c>
      <c r="F80" s="76">
        <f>VLOOKUP(C80,UPL!B:E,4,0)</f>
        <v>0</v>
      </c>
      <c r="G80" s="76">
        <f t="shared" si="1"/>
        <v>0</v>
      </c>
    </row>
    <row r="81" spans="2:7" x14ac:dyDescent="0.25">
      <c r="B81" s="43"/>
      <c r="C81" s="41"/>
      <c r="D81" s="41"/>
      <c r="E81" s="41"/>
      <c r="F81" s="77"/>
      <c r="G81" s="76"/>
    </row>
    <row r="82" spans="2:7" x14ac:dyDescent="0.25">
      <c r="B82" s="70">
        <v>9</v>
      </c>
      <c r="C82" s="40" t="s">
        <v>69</v>
      </c>
      <c r="D82" s="40"/>
      <c r="E82" s="40"/>
      <c r="F82" s="75"/>
      <c r="G82" s="76"/>
    </row>
    <row r="83" spans="2:7" ht="30" x14ac:dyDescent="0.25">
      <c r="B83" s="43">
        <v>1</v>
      </c>
      <c r="C83" s="37" t="s">
        <v>68</v>
      </c>
      <c r="D83" s="38" t="s">
        <v>7</v>
      </c>
      <c r="E83" s="41">
        <v>3</v>
      </c>
      <c r="F83" s="76">
        <f>VLOOKUP(C83,UPL!B:E,4,0)</f>
        <v>0</v>
      </c>
      <c r="G83" s="76">
        <f t="shared" si="1"/>
        <v>0</v>
      </c>
    </row>
    <row r="84" spans="2:7" x14ac:dyDescent="0.25">
      <c r="B84" s="43"/>
      <c r="C84" s="42"/>
      <c r="D84" s="43"/>
      <c r="E84" s="43"/>
      <c r="F84" s="80"/>
      <c r="G84" s="80"/>
    </row>
    <row r="85" spans="2:7" ht="24.95" customHeight="1" x14ac:dyDescent="0.25">
      <c r="B85" s="43"/>
      <c r="C85" s="71" t="s">
        <v>57</v>
      </c>
      <c r="D85" s="43"/>
      <c r="E85" s="43"/>
      <c r="F85" s="80"/>
      <c r="G85" s="81">
        <f>SUM(G9:G83)</f>
        <v>0</v>
      </c>
    </row>
    <row r="86" spans="2:7" x14ac:dyDescent="0.25">
      <c r="B86" s="72"/>
      <c r="C86" s="72"/>
      <c r="D86" s="72"/>
      <c r="E86" s="72"/>
      <c r="F86" s="82"/>
      <c r="G86" s="82"/>
    </row>
    <row r="87" spans="2:7" x14ac:dyDescent="0.25">
      <c r="B87" s="72"/>
      <c r="C87" s="72"/>
      <c r="D87" s="72"/>
      <c r="E87" s="72"/>
      <c r="F87" s="82"/>
      <c r="G87" s="82"/>
    </row>
    <row r="88" spans="2:7" x14ac:dyDescent="0.25">
      <c r="B88" s="72"/>
      <c r="C88" s="72"/>
      <c r="D88" s="72"/>
      <c r="E88" s="72"/>
      <c r="F88" s="82"/>
      <c r="G88" s="82"/>
    </row>
    <row r="89" spans="2:7" x14ac:dyDescent="0.25">
      <c r="B89" s="72"/>
      <c r="C89" s="72"/>
      <c r="D89" s="72"/>
      <c r="E89" s="72"/>
      <c r="F89" s="82"/>
      <c r="G89" s="82"/>
    </row>
    <row r="90" spans="2:7" x14ac:dyDescent="0.25">
      <c r="B90" s="72"/>
      <c r="C90" s="72"/>
      <c r="D90" s="72"/>
      <c r="E90" s="72"/>
      <c r="F90" s="82"/>
      <c r="G90" s="82"/>
    </row>
    <row r="91" spans="2:7" x14ac:dyDescent="0.25">
      <c r="B91" s="72"/>
      <c r="C91" s="72"/>
      <c r="D91" s="72"/>
      <c r="E91" s="72"/>
      <c r="F91" s="82"/>
      <c r="G91" s="82"/>
    </row>
    <row r="92" spans="2:7" x14ac:dyDescent="0.25">
      <c r="B92" s="72"/>
      <c r="C92" s="72"/>
      <c r="D92" s="72"/>
      <c r="E92" s="72"/>
      <c r="F92" s="82"/>
      <c r="G92" s="82"/>
    </row>
    <row r="93" spans="2:7" x14ac:dyDescent="0.25">
      <c r="B93" s="72"/>
      <c r="C93" s="72"/>
      <c r="D93" s="72"/>
      <c r="E93" s="72"/>
      <c r="F93" s="82"/>
      <c r="G93" s="82"/>
    </row>
    <row r="94" spans="2:7" x14ac:dyDescent="0.25">
      <c r="B94" s="72"/>
      <c r="C94" s="72"/>
      <c r="D94" s="72"/>
      <c r="E94" s="72"/>
      <c r="F94" s="82"/>
      <c r="G94" s="82"/>
    </row>
    <row r="95" spans="2:7" x14ac:dyDescent="0.25">
      <c r="B95" s="72"/>
      <c r="C95" s="72"/>
      <c r="D95" s="72"/>
      <c r="E95" s="72"/>
      <c r="F95" s="82"/>
      <c r="G95" s="82"/>
    </row>
    <row r="96" spans="2:7" x14ac:dyDescent="0.25">
      <c r="B96" s="72"/>
      <c r="C96" s="72"/>
      <c r="D96" s="72"/>
      <c r="E96" s="72"/>
      <c r="F96" s="82"/>
      <c r="G96" s="82"/>
    </row>
    <row r="97" spans="2:7" x14ac:dyDescent="0.25">
      <c r="B97" s="72"/>
      <c r="C97" s="72"/>
      <c r="D97" s="72"/>
      <c r="E97" s="72"/>
      <c r="F97" s="82"/>
      <c r="G97" s="82"/>
    </row>
    <row r="98" spans="2:7" x14ac:dyDescent="0.25">
      <c r="B98" s="72"/>
      <c r="C98" s="72"/>
      <c r="D98" s="72"/>
      <c r="E98" s="72"/>
      <c r="F98" s="82"/>
      <c r="G98" s="82"/>
    </row>
    <row r="99" spans="2:7" x14ac:dyDescent="0.25">
      <c r="B99" s="72"/>
      <c r="C99" s="72"/>
      <c r="D99" s="72"/>
      <c r="E99" s="72"/>
      <c r="F99" s="82"/>
      <c r="G99" s="82"/>
    </row>
    <row r="100" spans="2:7" x14ac:dyDescent="0.25">
      <c r="B100" s="72"/>
      <c r="C100" s="72"/>
      <c r="D100" s="72"/>
      <c r="E100" s="72"/>
      <c r="F100" s="82"/>
      <c r="G100" s="82"/>
    </row>
    <row r="101" spans="2:7" x14ac:dyDescent="0.25">
      <c r="B101" s="72"/>
      <c r="C101" s="72"/>
      <c r="D101" s="72"/>
      <c r="E101" s="72"/>
      <c r="F101" s="82"/>
      <c r="G101" s="82"/>
    </row>
    <row r="102" spans="2:7" x14ac:dyDescent="0.25">
      <c r="B102" s="72"/>
      <c r="C102" s="72"/>
      <c r="D102" s="72"/>
      <c r="E102" s="72"/>
      <c r="F102" s="82"/>
      <c r="G102" s="82"/>
    </row>
    <row r="103" spans="2:7" x14ac:dyDescent="0.25">
      <c r="B103" s="72"/>
      <c r="C103" s="72"/>
      <c r="D103" s="72"/>
      <c r="E103" s="72"/>
      <c r="F103" s="82"/>
      <c r="G103" s="82"/>
    </row>
    <row r="104" spans="2:7" x14ac:dyDescent="0.25">
      <c r="B104" s="72"/>
      <c r="C104" s="72"/>
      <c r="D104" s="72"/>
      <c r="E104" s="72"/>
      <c r="F104" s="82"/>
      <c r="G104" s="82"/>
    </row>
    <row r="105" spans="2:7" x14ac:dyDescent="0.25">
      <c r="B105" s="72"/>
      <c r="C105" s="72"/>
      <c r="D105" s="72"/>
      <c r="E105" s="72"/>
      <c r="F105" s="82"/>
      <c r="G105" s="82"/>
    </row>
    <row r="106" spans="2:7" x14ac:dyDescent="0.25">
      <c r="B106" s="72"/>
      <c r="C106" s="72"/>
      <c r="D106" s="72"/>
      <c r="E106" s="72"/>
      <c r="F106" s="82"/>
      <c r="G106" s="82"/>
    </row>
    <row r="107" spans="2:7" x14ac:dyDescent="0.25">
      <c r="B107" s="72"/>
      <c r="C107" s="72"/>
      <c r="D107" s="72"/>
      <c r="E107" s="72"/>
      <c r="F107" s="82"/>
      <c r="G107" s="82"/>
    </row>
    <row r="108" spans="2:7" x14ac:dyDescent="0.25">
      <c r="B108" s="72"/>
      <c r="C108" s="72"/>
      <c r="D108" s="72"/>
      <c r="E108" s="72"/>
      <c r="F108" s="82"/>
      <c r="G108" s="82"/>
    </row>
    <row r="109" spans="2:7" x14ac:dyDescent="0.25">
      <c r="B109" s="72"/>
      <c r="C109" s="72"/>
      <c r="D109" s="72"/>
      <c r="E109" s="72"/>
      <c r="F109" s="82"/>
      <c r="G109" s="82"/>
    </row>
    <row r="110" spans="2:7" x14ac:dyDescent="0.25">
      <c r="B110" s="72"/>
      <c r="C110" s="72"/>
      <c r="D110" s="72"/>
      <c r="E110" s="72"/>
      <c r="F110" s="82"/>
      <c r="G110" s="82"/>
    </row>
    <row r="111" spans="2:7" x14ac:dyDescent="0.25">
      <c r="B111" s="72"/>
      <c r="C111" s="72"/>
      <c r="D111" s="72"/>
      <c r="E111" s="72"/>
      <c r="F111" s="82"/>
      <c r="G111" s="82"/>
    </row>
    <row r="112" spans="2:7" x14ac:dyDescent="0.25">
      <c r="B112" s="72"/>
      <c r="C112" s="72"/>
      <c r="D112" s="72"/>
      <c r="E112" s="72"/>
      <c r="F112" s="82"/>
      <c r="G112" s="82"/>
    </row>
    <row r="113" spans="2:7" x14ac:dyDescent="0.25">
      <c r="B113" s="72"/>
      <c r="C113" s="72"/>
      <c r="D113" s="72"/>
      <c r="E113" s="72"/>
      <c r="F113" s="82"/>
      <c r="G113" s="82"/>
    </row>
    <row r="114" spans="2:7" x14ac:dyDescent="0.25">
      <c r="B114" s="72"/>
      <c r="C114" s="72"/>
      <c r="D114" s="72"/>
      <c r="E114" s="72"/>
      <c r="F114" s="82"/>
      <c r="G114" s="82"/>
    </row>
    <row r="115" spans="2:7" x14ac:dyDescent="0.25">
      <c r="B115" s="72"/>
      <c r="C115" s="72"/>
      <c r="D115" s="72"/>
      <c r="E115" s="72"/>
      <c r="F115" s="82"/>
      <c r="G115" s="82"/>
    </row>
    <row r="116" spans="2:7" x14ac:dyDescent="0.25">
      <c r="B116" s="72"/>
      <c r="C116" s="72"/>
      <c r="D116" s="72"/>
      <c r="E116" s="72"/>
      <c r="F116" s="82"/>
      <c r="G116" s="82"/>
    </row>
    <row r="117" spans="2:7" x14ac:dyDescent="0.25">
      <c r="B117" s="72"/>
      <c r="C117" s="72"/>
      <c r="D117" s="72"/>
      <c r="E117" s="72"/>
      <c r="F117" s="82"/>
      <c r="G117" s="82"/>
    </row>
    <row r="118" spans="2:7" x14ac:dyDescent="0.25">
      <c r="B118" s="72"/>
      <c r="C118" s="72"/>
      <c r="D118" s="72"/>
      <c r="E118" s="72"/>
      <c r="F118" s="82"/>
      <c r="G118" s="82"/>
    </row>
    <row r="119" spans="2:7" x14ac:dyDescent="0.25">
      <c r="B119" s="72"/>
      <c r="C119" s="72"/>
      <c r="D119" s="72"/>
      <c r="E119" s="72"/>
      <c r="F119" s="82"/>
      <c r="G119" s="82"/>
    </row>
    <row r="120" spans="2:7" x14ac:dyDescent="0.25">
      <c r="B120" s="72"/>
      <c r="C120" s="72"/>
      <c r="D120" s="72"/>
      <c r="E120" s="72"/>
      <c r="F120" s="82"/>
      <c r="G120" s="82"/>
    </row>
    <row r="121" spans="2:7" x14ac:dyDescent="0.25">
      <c r="B121" s="72"/>
      <c r="C121" s="72"/>
      <c r="D121" s="72"/>
      <c r="E121" s="72"/>
      <c r="F121" s="82"/>
      <c r="G121" s="82"/>
    </row>
    <row r="122" spans="2:7" x14ac:dyDescent="0.25">
      <c r="B122" s="72"/>
      <c r="C122" s="72"/>
      <c r="D122" s="72"/>
      <c r="E122" s="72"/>
      <c r="F122" s="82"/>
      <c r="G122" s="82"/>
    </row>
    <row r="123" spans="2:7" x14ac:dyDescent="0.25">
      <c r="B123" s="72"/>
      <c r="C123" s="72"/>
      <c r="D123" s="72"/>
      <c r="E123" s="72"/>
      <c r="F123" s="82"/>
      <c r="G123" s="82"/>
    </row>
    <row r="124" spans="2:7" x14ac:dyDescent="0.25">
      <c r="B124" s="72"/>
      <c r="C124" s="72"/>
      <c r="D124" s="72"/>
      <c r="E124" s="72"/>
      <c r="F124" s="82"/>
      <c r="G124" s="82"/>
    </row>
    <row r="125" spans="2:7" x14ac:dyDescent="0.25">
      <c r="B125" s="72"/>
      <c r="C125" s="72"/>
      <c r="D125" s="72"/>
      <c r="E125" s="72"/>
      <c r="F125" s="82"/>
      <c r="G125" s="82"/>
    </row>
    <row r="126" spans="2:7" x14ac:dyDescent="0.25">
      <c r="B126" s="72"/>
      <c r="C126" s="72"/>
      <c r="D126" s="72"/>
      <c r="E126" s="72"/>
      <c r="F126" s="82"/>
      <c r="G126" s="82"/>
    </row>
    <row r="127" spans="2:7" x14ac:dyDescent="0.25">
      <c r="B127" s="72"/>
      <c r="C127" s="72"/>
      <c r="D127" s="72"/>
      <c r="E127" s="72"/>
      <c r="F127" s="82"/>
      <c r="G127" s="82"/>
    </row>
    <row r="128" spans="2:7" x14ac:dyDescent="0.25">
      <c r="B128" s="72"/>
      <c r="C128" s="72"/>
      <c r="D128" s="72"/>
      <c r="E128" s="72"/>
      <c r="F128" s="82"/>
      <c r="G128" s="82"/>
    </row>
    <row r="129" spans="2:7" x14ac:dyDescent="0.25">
      <c r="B129" s="72"/>
      <c r="C129" s="72"/>
      <c r="D129" s="72"/>
      <c r="E129" s="72"/>
      <c r="F129" s="82"/>
      <c r="G129" s="82"/>
    </row>
    <row r="130" spans="2:7" x14ac:dyDescent="0.25">
      <c r="B130" s="72"/>
      <c r="C130" s="72"/>
      <c r="D130" s="72"/>
      <c r="E130" s="72"/>
      <c r="F130" s="82"/>
      <c r="G130" s="82"/>
    </row>
    <row r="131" spans="2:7" x14ac:dyDescent="0.25">
      <c r="B131" s="72"/>
      <c r="C131" s="72"/>
      <c r="D131" s="72"/>
      <c r="E131" s="72"/>
      <c r="F131" s="82"/>
      <c r="G131" s="82"/>
    </row>
    <row r="132" spans="2:7" x14ac:dyDescent="0.25">
      <c r="B132" s="72"/>
      <c r="C132" s="72"/>
      <c r="D132" s="72"/>
      <c r="E132" s="72"/>
      <c r="F132" s="82"/>
      <c r="G132" s="82"/>
    </row>
    <row r="133" spans="2:7" x14ac:dyDescent="0.25">
      <c r="B133" s="72"/>
      <c r="C133" s="72"/>
      <c r="D133" s="72"/>
      <c r="E133" s="72"/>
      <c r="F133" s="82"/>
      <c r="G133" s="82"/>
    </row>
    <row r="134" spans="2:7" x14ac:dyDescent="0.25">
      <c r="B134" s="72"/>
      <c r="C134" s="72"/>
      <c r="D134" s="72"/>
      <c r="E134" s="72"/>
      <c r="F134" s="82"/>
      <c r="G134" s="82"/>
    </row>
    <row r="135" spans="2:7" x14ac:dyDescent="0.25">
      <c r="B135" s="72"/>
      <c r="C135" s="72"/>
      <c r="D135" s="72"/>
      <c r="E135" s="72"/>
      <c r="F135" s="82"/>
      <c r="G135" s="82"/>
    </row>
    <row r="136" spans="2:7" x14ac:dyDescent="0.25">
      <c r="B136" s="72"/>
      <c r="C136" s="72"/>
      <c r="D136" s="72"/>
      <c r="E136" s="72"/>
      <c r="F136" s="82"/>
      <c r="G136" s="82"/>
    </row>
    <row r="137" spans="2:7" x14ac:dyDescent="0.25">
      <c r="B137" s="72"/>
      <c r="C137" s="72"/>
      <c r="D137" s="72"/>
      <c r="E137" s="72"/>
      <c r="F137" s="82"/>
      <c r="G137" s="82"/>
    </row>
    <row r="138" spans="2:7" x14ac:dyDescent="0.25">
      <c r="B138" s="72"/>
      <c r="C138" s="72"/>
      <c r="D138" s="72"/>
      <c r="E138" s="72"/>
      <c r="F138" s="82"/>
      <c r="G138" s="82"/>
    </row>
    <row r="139" spans="2:7" x14ac:dyDescent="0.25">
      <c r="B139" s="72"/>
      <c r="C139" s="72"/>
      <c r="D139" s="72"/>
      <c r="E139" s="72"/>
      <c r="F139" s="82"/>
      <c r="G139" s="82"/>
    </row>
    <row r="140" spans="2:7" x14ac:dyDescent="0.25">
      <c r="B140" s="72"/>
      <c r="C140" s="72"/>
      <c r="D140" s="72"/>
      <c r="E140" s="72"/>
      <c r="F140" s="82"/>
      <c r="G140" s="82"/>
    </row>
    <row r="141" spans="2:7" x14ac:dyDescent="0.25">
      <c r="B141" s="72"/>
      <c r="C141" s="72"/>
      <c r="D141" s="72"/>
      <c r="E141" s="72"/>
      <c r="F141" s="82"/>
      <c r="G141" s="82"/>
    </row>
    <row r="142" spans="2:7" x14ac:dyDescent="0.25">
      <c r="B142" s="72"/>
      <c r="C142" s="72"/>
      <c r="D142" s="72"/>
      <c r="E142" s="72"/>
      <c r="F142" s="82"/>
      <c r="G142" s="82"/>
    </row>
    <row r="143" spans="2:7" x14ac:dyDescent="0.25">
      <c r="B143" s="72"/>
      <c r="C143" s="72"/>
      <c r="D143" s="72"/>
      <c r="E143" s="72"/>
      <c r="F143" s="82"/>
      <c r="G143" s="82"/>
    </row>
    <row r="144" spans="2:7" x14ac:dyDescent="0.25">
      <c r="B144" s="72"/>
      <c r="C144" s="72"/>
      <c r="D144" s="72"/>
      <c r="E144" s="72"/>
      <c r="F144" s="82"/>
      <c r="G144" s="82"/>
    </row>
    <row r="145" spans="2:7" x14ac:dyDescent="0.25">
      <c r="B145" s="72"/>
      <c r="C145" s="72"/>
      <c r="D145" s="72"/>
      <c r="E145" s="72"/>
      <c r="F145" s="82"/>
      <c r="G145" s="82"/>
    </row>
    <row r="146" spans="2:7" x14ac:dyDescent="0.25">
      <c r="B146" s="72"/>
      <c r="C146" s="72"/>
      <c r="D146" s="72"/>
      <c r="E146" s="72"/>
      <c r="F146" s="82"/>
      <c r="G146" s="82"/>
    </row>
    <row r="147" spans="2:7" x14ac:dyDescent="0.25">
      <c r="B147" s="72"/>
      <c r="C147" s="72"/>
      <c r="D147" s="72"/>
      <c r="E147" s="72"/>
      <c r="F147" s="82"/>
      <c r="G147" s="82"/>
    </row>
    <row r="148" spans="2:7" x14ac:dyDescent="0.25">
      <c r="B148" s="72"/>
      <c r="C148" s="72"/>
      <c r="D148" s="72"/>
      <c r="E148" s="72"/>
      <c r="F148" s="82"/>
      <c r="G148" s="82"/>
    </row>
    <row r="149" spans="2:7" x14ac:dyDescent="0.25">
      <c r="C149" s="72"/>
      <c r="D149" s="72"/>
      <c r="E149" s="72"/>
      <c r="F149" s="82"/>
      <c r="G149" s="82"/>
    </row>
    <row r="150" spans="2:7" x14ac:dyDescent="0.25">
      <c r="C150" s="72"/>
      <c r="D150" s="72"/>
      <c r="E150" s="72"/>
      <c r="F150" s="82"/>
      <c r="G150" s="82"/>
    </row>
    <row r="151" spans="2:7" x14ac:dyDescent="0.25">
      <c r="C151" s="72"/>
      <c r="D151" s="72"/>
      <c r="E151" s="72"/>
      <c r="F151" s="82"/>
      <c r="G151" s="82"/>
    </row>
    <row r="152" spans="2:7" x14ac:dyDescent="0.25">
      <c r="C152" s="72"/>
      <c r="D152" s="72"/>
      <c r="E152" s="72"/>
      <c r="F152" s="82"/>
      <c r="G152" s="82"/>
    </row>
    <row r="153" spans="2:7" x14ac:dyDescent="0.25">
      <c r="C153" s="72"/>
      <c r="D153" s="72"/>
      <c r="E153" s="72"/>
      <c r="F153" s="82"/>
      <c r="G153" s="82"/>
    </row>
    <row r="154" spans="2:7" x14ac:dyDescent="0.25">
      <c r="C154" s="72"/>
      <c r="D154" s="72"/>
      <c r="E154" s="72"/>
      <c r="F154" s="82"/>
      <c r="G154" s="82"/>
    </row>
    <row r="155" spans="2:7" x14ac:dyDescent="0.25">
      <c r="C155" s="72"/>
      <c r="D155" s="72"/>
      <c r="E155" s="72"/>
      <c r="F155" s="82"/>
      <c r="G155" s="82"/>
    </row>
    <row r="156" spans="2:7" x14ac:dyDescent="0.25">
      <c r="C156" s="72"/>
      <c r="D156" s="72"/>
      <c r="E156" s="72"/>
      <c r="F156" s="82"/>
      <c r="G156" s="82"/>
    </row>
    <row r="157" spans="2:7" x14ac:dyDescent="0.25">
      <c r="C157" s="72"/>
      <c r="D157" s="72"/>
      <c r="E157" s="72"/>
      <c r="F157" s="82"/>
      <c r="G157" s="82"/>
    </row>
    <row r="158" spans="2:7" x14ac:dyDescent="0.25">
      <c r="C158" s="72"/>
      <c r="D158" s="72"/>
      <c r="E158" s="72"/>
      <c r="F158" s="82"/>
      <c r="G158" s="82"/>
    </row>
    <row r="159" spans="2:7" x14ac:dyDescent="0.25">
      <c r="C159" s="72"/>
      <c r="D159" s="72"/>
      <c r="E159" s="72"/>
      <c r="F159" s="82"/>
      <c r="G159" s="82"/>
    </row>
    <row r="160" spans="2:7" x14ac:dyDescent="0.25">
      <c r="C160" s="72"/>
      <c r="D160" s="72"/>
      <c r="E160" s="72"/>
      <c r="F160" s="82"/>
      <c r="G160" s="82"/>
    </row>
    <row r="161" spans="3:7" x14ac:dyDescent="0.25">
      <c r="C161" s="72"/>
      <c r="D161" s="72"/>
      <c r="E161" s="72"/>
      <c r="F161" s="82"/>
      <c r="G161" s="82"/>
    </row>
    <row r="162" spans="3:7" x14ac:dyDescent="0.25">
      <c r="C162" s="72"/>
      <c r="D162" s="72"/>
      <c r="E162" s="72"/>
      <c r="F162" s="82"/>
      <c r="G162" s="82"/>
    </row>
    <row r="163" spans="3:7" x14ac:dyDescent="0.25">
      <c r="C163" s="72"/>
      <c r="D163" s="72"/>
      <c r="E163" s="72"/>
      <c r="F163" s="82"/>
      <c r="G163" s="82"/>
    </row>
    <row r="164" spans="3:7" x14ac:dyDescent="0.25">
      <c r="C164" s="72"/>
      <c r="D164" s="72"/>
      <c r="E164" s="72"/>
      <c r="F164" s="82"/>
      <c r="G164" s="82"/>
    </row>
    <row r="165" spans="3:7" x14ac:dyDescent="0.25">
      <c r="C165" s="72"/>
      <c r="D165" s="72"/>
      <c r="E165" s="72"/>
      <c r="F165" s="82"/>
      <c r="G165" s="82"/>
    </row>
    <row r="166" spans="3:7" x14ac:dyDescent="0.25">
      <c r="C166" s="72"/>
      <c r="D166" s="72"/>
      <c r="E166" s="72"/>
      <c r="F166" s="82"/>
      <c r="G166" s="82"/>
    </row>
    <row r="167" spans="3:7" x14ac:dyDescent="0.25">
      <c r="C167" s="72"/>
      <c r="D167" s="72"/>
      <c r="E167" s="72"/>
      <c r="F167" s="82"/>
      <c r="G167" s="82"/>
    </row>
    <row r="168" spans="3:7" x14ac:dyDescent="0.25">
      <c r="C168" s="72"/>
      <c r="D168" s="72"/>
      <c r="E168" s="72"/>
      <c r="F168" s="82"/>
      <c r="G168" s="82"/>
    </row>
    <row r="169" spans="3:7" x14ac:dyDescent="0.25">
      <c r="C169" s="72"/>
      <c r="D169" s="72"/>
      <c r="E169" s="72"/>
      <c r="F169" s="82"/>
      <c r="G169" s="82"/>
    </row>
    <row r="170" spans="3:7" x14ac:dyDescent="0.25">
      <c r="C170" s="72"/>
      <c r="D170" s="72"/>
      <c r="E170" s="72"/>
      <c r="F170" s="82"/>
      <c r="G170" s="82"/>
    </row>
    <row r="171" spans="3:7" x14ac:dyDescent="0.25">
      <c r="C171" s="72"/>
      <c r="D171" s="72"/>
      <c r="E171" s="72"/>
      <c r="F171" s="82"/>
      <c r="G171" s="82"/>
    </row>
    <row r="172" spans="3:7" x14ac:dyDescent="0.25">
      <c r="C172" s="72"/>
      <c r="D172" s="72"/>
      <c r="E172" s="72"/>
      <c r="F172" s="82"/>
      <c r="G172" s="82"/>
    </row>
    <row r="173" spans="3:7" x14ac:dyDescent="0.25">
      <c r="C173" s="72"/>
      <c r="D173" s="72"/>
      <c r="E173" s="72"/>
      <c r="F173" s="82"/>
      <c r="G173" s="82"/>
    </row>
    <row r="174" spans="3:7" x14ac:dyDescent="0.25">
      <c r="C174" s="72"/>
      <c r="D174" s="72"/>
      <c r="E174" s="72"/>
      <c r="F174" s="82"/>
      <c r="G174" s="82"/>
    </row>
    <row r="175" spans="3:7" x14ac:dyDescent="0.25">
      <c r="C175" s="72"/>
      <c r="D175" s="72"/>
      <c r="E175" s="72"/>
      <c r="F175" s="82"/>
      <c r="G175" s="82"/>
    </row>
    <row r="176" spans="3:7" x14ac:dyDescent="0.25">
      <c r="C176" s="72"/>
      <c r="D176" s="72"/>
      <c r="E176" s="72"/>
      <c r="F176" s="82"/>
      <c r="G176" s="82"/>
    </row>
    <row r="177" spans="3:7" x14ac:dyDescent="0.25">
      <c r="C177" s="72"/>
      <c r="D177" s="72"/>
      <c r="E177" s="72"/>
      <c r="F177" s="82"/>
      <c r="G177" s="82"/>
    </row>
    <row r="178" spans="3:7" x14ac:dyDescent="0.25">
      <c r="C178" s="72"/>
      <c r="D178" s="72"/>
      <c r="E178" s="72"/>
      <c r="F178" s="82"/>
      <c r="G178" s="82"/>
    </row>
    <row r="179" spans="3:7" x14ac:dyDescent="0.25">
      <c r="C179" s="72"/>
      <c r="D179" s="72"/>
      <c r="E179" s="72"/>
      <c r="F179" s="82"/>
      <c r="G179" s="82"/>
    </row>
    <row r="180" spans="3:7" x14ac:dyDescent="0.25">
      <c r="C180" s="72"/>
      <c r="D180" s="72"/>
      <c r="E180" s="72"/>
      <c r="F180" s="82"/>
      <c r="G180" s="82"/>
    </row>
    <row r="181" spans="3:7" x14ac:dyDescent="0.25">
      <c r="C181" s="72"/>
      <c r="D181" s="72"/>
      <c r="E181" s="72"/>
      <c r="F181" s="82"/>
      <c r="G181" s="82"/>
    </row>
    <row r="182" spans="3:7" x14ac:dyDescent="0.25">
      <c r="C182" s="72"/>
      <c r="D182" s="72"/>
      <c r="E182" s="72"/>
      <c r="F182" s="82"/>
      <c r="G182" s="82"/>
    </row>
    <row r="183" spans="3:7" x14ac:dyDescent="0.25">
      <c r="C183" s="72"/>
      <c r="D183" s="72"/>
      <c r="E183" s="72"/>
      <c r="F183" s="82"/>
      <c r="G183" s="82"/>
    </row>
    <row r="184" spans="3:7" x14ac:dyDescent="0.25">
      <c r="C184" s="72"/>
      <c r="D184" s="72"/>
      <c r="E184" s="72"/>
      <c r="F184" s="82"/>
      <c r="G184" s="82"/>
    </row>
    <row r="185" spans="3:7" x14ac:dyDescent="0.25">
      <c r="C185" s="72"/>
      <c r="D185" s="72"/>
      <c r="E185" s="72"/>
      <c r="F185" s="82"/>
      <c r="G185" s="82"/>
    </row>
    <row r="186" spans="3:7" x14ac:dyDescent="0.25">
      <c r="C186" s="72"/>
      <c r="D186" s="72"/>
      <c r="E186" s="72"/>
      <c r="F186" s="82"/>
      <c r="G186" s="82"/>
    </row>
    <row r="187" spans="3:7" x14ac:dyDescent="0.25">
      <c r="C187" s="72"/>
      <c r="D187" s="72"/>
      <c r="E187" s="72"/>
      <c r="F187" s="82"/>
      <c r="G187" s="82"/>
    </row>
    <row r="188" spans="3:7" x14ac:dyDescent="0.25">
      <c r="C188" s="72"/>
      <c r="D188" s="72"/>
      <c r="E188" s="72"/>
      <c r="F188" s="82"/>
      <c r="G188" s="82"/>
    </row>
    <row r="189" spans="3:7" x14ac:dyDescent="0.25">
      <c r="C189" s="72"/>
      <c r="D189" s="72"/>
      <c r="E189" s="72"/>
      <c r="F189" s="82"/>
      <c r="G189" s="82"/>
    </row>
    <row r="190" spans="3:7" x14ac:dyDescent="0.25">
      <c r="C190" s="72"/>
      <c r="D190" s="72"/>
      <c r="E190" s="72"/>
      <c r="F190" s="82"/>
      <c r="G190" s="82"/>
    </row>
    <row r="191" spans="3:7" x14ac:dyDescent="0.25">
      <c r="C191" s="72"/>
      <c r="D191" s="72"/>
      <c r="E191" s="72"/>
      <c r="F191" s="82"/>
      <c r="G191" s="82"/>
    </row>
    <row r="192" spans="3:7" x14ac:dyDescent="0.25">
      <c r="C192" s="72"/>
      <c r="D192" s="72"/>
      <c r="E192" s="72"/>
      <c r="F192" s="82"/>
      <c r="G192" s="82"/>
    </row>
    <row r="193" spans="3:7" x14ac:dyDescent="0.25">
      <c r="C193" s="72"/>
      <c r="D193" s="72"/>
      <c r="E193" s="72"/>
      <c r="F193" s="82"/>
      <c r="G193" s="82"/>
    </row>
    <row r="194" spans="3:7" x14ac:dyDescent="0.25">
      <c r="C194" s="72"/>
      <c r="D194" s="72"/>
      <c r="E194" s="72"/>
      <c r="F194" s="82"/>
      <c r="G194" s="82"/>
    </row>
    <row r="195" spans="3:7" x14ac:dyDescent="0.25">
      <c r="C195" s="72"/>
      <c r="D195" s="72"/>
      <c r="E195" s="72"/>
      <c r="F195" s="82"/>
      <c r="G195" s="82"/>
    </row>
    <row r="196" spans="3:7" x14ac:dyDescent="0.25">
      <c r="C196" s="72"/>
      <c r="D196" s="72"/>
      <c r="E196" s="72"/>
      <c r="F196" s="82"/>
      <c r="G196" s="82"/>
    </row>
    <row r="197" spans="3:7" x14ac:dyDescent="0.25">
      <c r="C197" s="72"/>
      <c r="D197" s="72"/>
      <c r="E197" s="72"/>
      <c r="F197" s="82"/>
      <c r="G197" s="82"/>
    </row>
    <row r="198" spans="3:7" x14ac:dyDescent="0.25">
      <c r="C198" s="72"/>
      <c r="D198" s="72"/>
      <c r="E198" s="72"/>
      <c r="F198" s="82"/>
      <c r="G198" s="82"/>
    </row>
    <row r="199" spans="3:7" x14ac:dyDescent="0.25">
      <c r="C199" s="72"/>
      <c r="D199" s="72"/>
      <c r="E199" s="72"/>
      <c r="F199" s="82"/>
      <c r="G199" s="82"/>
    </row>
    <row r="200" spans="3:7" x14ac:dyDescent="0.25">
      <c r="C200" s="72"/>
      <c r="D200" s="72"/>
      <c r="E200" s="72"/>
      <c r="F200" s="82"/>
      <c r="G200" s="82"/>
    </row>
    <row r="201" spans="3:7" x14ac:dyDescent="0.25">
      <c r="C201" s="72"/>
      <c r="D201" s="72"/>
      <c r="E201" s="72"/>
      <c r="F201" s="82"/>
      <c r="G201" s="82"/>
    </row>
    <row r="202" spans="3:7" x14ac:dyDescent="0.25">
      <c r="C202" s="72"/>
      <c r="D202" s="72"/>
      <c r="E202" s="72"/>
      <c r="F202" s="82"/>
      <c r="G202" s="82"/>
    </row>
    <row r="203" spans="3:7" x14ac:dyDescent="0.25">
      <c r="C203" s="72"/>
      <c r="D203" s="72"/>
      <c r="E203" s="72"/>
      <c r="F203" s="82"/>
      <c r="G203" s="82"/>
    </row>
    <row r="204" spans="3:7" x14ac:dyDescent="0.25">
      <c r="C204" s="72"/>
      <c r="D204" s="72"/>
      <c r="E204" s="72"/>
      <c r="F204" s="82"/>
      <c r="G204" s="82"/>
    </row>
    <row r="205" spans="3:7" x14ac:dyDescent="0.25">
      <c r="C205" s="72"/>
      <c r="D205" s="72"/>
      <c r="E205" s="72"/>
      <c r="F205" s="82"/>
      <c r="G205" s="82"/>
    </row>
    <row r="206" spans="3:7" x14ac:dyDescent="0.25">
      <c r="C206" s="72"/>
      <c r="D206" s="72"/>
      <c r="E206" s="72"/>
      <c r="F206" s="82"/>
      <c r="G206" s="82"/>
    </row>
    <row r="207" spans="3:7" x14ac:dyDescent="0.25">
      <c r="C207" s="72"/>
      <c r="D207" s="72"/>
      <c r="E207" s="72"/>
      <c r="F207" s="82"/>
      <c r="G207" s="82"/>
    </row>
    <row r="208" spans="3:7" x14ac:dyDescent="0.25">
      <c r="C208" s="72"/>
      <c r="D208" s="72"/>
      <c r="E208" s="72"/>
      <c r="F208" s="82"/>
      <c r="G208" s="82"/>
    </row>
    <row r="209" spans="3:7" x14ac:dyDescent="0.25">
      <c r="C209" s="72"/>
      <c r="D209" s="72"/>
      <c r="E209" s="72"/>
      <c r="F209" s="82"/>
      <c r="G209" s="82"/>
    </row>
    <row r="210" spans="3:7" x14ac:dyDescent="0.25">
      <c r="C210" s="72"/>
      <c r="D210" s="72"/>
      <c r="E210" s="72"/>
      <c r="F210" s="82"/>
      <c r="G210" s="82"/>
    </row>
    <row r="211" spans="3:7" x14ac:dyDescent="0.25">
      <c r="C211" s="72"/>
      <c r="D211" s="72"/>
      <c r="E211" s="72"/>
      <c r="F211" s="82"/>
      <c r="G211" s="82"/>
    </row>
    <row r="212" spans="3:7" x14ac:dyDescent="0.25">
      <c r="C212" s="72"/>
      <c r="D212" s="72"/>
      <c r="E212" s="72"/>
      <c r="F212" s="82"/>
      <c r="G212" s="82"/>
    </row>
    <row r="213" spans="3:7" x14ac:dyDescent="0.25">
      <c r="C213" s="72"/>
      <c r="D213" s="72"/>
      <c r="E213" s="72"/>
      <c r="F213" s="82"/>
      <c r="G213" s="82"/>
    </row>
    <row r="214" spans="3:7" x14ac:dyDescent="0.25">
      <c r="C214" s="72"/>
      <c r="D214" s="72"/>
      <c r="E214" s="72"/>
      <c r="F214" s="82"/>
      <c r="G214" s="82"/>
    </row>
    <row r="215" spans="3:7" x14ac:dyDescent="0.25">
      <c r="C215" s="72"/>
      <c r="D215" s="72"/>
      <c r="E215" s="72"/>
      <c r="F215" s="82"/>
      <c r="G215" s="82"/>
    </row>
    <row r="216" spans="3:7" x14ac:dyDescent="0.25">
      <c r="C216" s="72"/>
      <c r="D216" s="72"/>
      <c r="E216" s="72"/>
      <c r="F216" s="82"/>
      <c r="G216" s="82"/>
    </row>
    <row r="217" spans="3:7" x14ac:dyDescent="0.25">
      <c r="C217" s="72"/>
      <c r="D217" s="72"/>
      <c r="E217" s="72"/>
      <c r="F217" s="82"/>
      <c r="G217" s="82"/>
    </row>
    <row r="218" spans="3:7" x14ac:dyDescent="0.25">
      <c r="C218" s="72"/>
      <c r="D218" s="72"/>
      <c r="E218" s="72"/>
      <c r="F218" s="82"/>
      <c r="G218" s="82"/>
    </row>
    <row r="219" spans="3:7" x14ac:dyDescent="0.25">
      <c r="C219" s="72"/>
      <c r="D219" s="72"/>
      <c r="E219" s="72"/>
      <c r="F219" s="82"/>
      <c r="G219" s="82"/>
    </row>
    <row r="220" spans="3:7" x14ac:dyDescent="0.25">
      <c r="C220" s="72"/>
      <c r="D220" s="72"/>
      <c r="E220" s="72"/>
      <c r="F220" s="82"/>
      <c r="G220" s="82"/>
    </row>
    <row r="221" spans="3:7" x14ac:dyDescent="0.25">
      <c r="C221" s="72"/>
      <c r="D221" s="72"/>
      <c r="E221" s="72"/>
      <c r="F221" s="82"/>
      <c r="G221" s="82"/>
    </row>
    <row r="222" spans="3:7" x14ac:dyDescent="0.25">
      <c r="C222" s="72"/>
      <c r="D222" s="72"/>
      <c r="E222" s="72"/>
      <c r="F222" s="82"/>
      <c r="G222" s="82"/>
    </row>
    <row r="223" spans="3:7" x14ac:dyDescent="0.25">
      <c r="C223" s="72"/>
      <c r="D223" s="72"/>
      <c r="E223" s="72"/>
      <c r="F223" s="82"/>
      <c r="G223" s="82"/>
    </row>
    <row r="224" spans="3:7" x14ac:dyDescent="0.25">
      <c r="C224" s="72"/>
      <c r="D224" s="72"/>
      <c r="E224" s="72"/>
      <c r="F224" s="82"/>
      <c r="G224" s="82"/>
    </row>
    <row r="225" spans="3:7" x14ac:dyDescent="0.25">
      <c r="C225" s="72"/>
      <c r="D225" s="72"/>
      <c r="E225" s="72"/>
      <c r="F225" s="82"/>
      <c r="G225" s="82"/>
    </row>
    <row r="226" spans="3:7" x14ac:dyDescent="0.25">
      <c r="C226" s="72"/>
      <c r="D226" s="72"/>
      <c r="E226" s="72"/>
      <c r="F226" s="82"/>
      <c r="G226" s="82"/>
    </row>
    <row r="227" spans="3:7" x14ac:dyDescent="0.25">
      <c r="C227" s="72"/>
      <c r="D227" s="72"/>
      <c r="E227" s="72"/>
      <c r="F227" s="82"/>
      <c r="G227" s="82"/>
    </row>
    <row r="228" spans="3:7" x14ac:dyDescent="0.25">
      <c r="C228" s="72"/>
      <c r="D228" s="72"/>
      <c r="E228" s="72"/>
      <c r="F228" s="82"/>
      <c r="G228" s="82"/>
    </row>
    <row r="229" spans="3:7" x14ac:dyDescent="0.25">
      <c r="C229" s="72"/>
      <c r="D229" s="72"/>
      <c r="E229" s="72"/>
      <c r="F229" s="82"/>
      <c r="G229" s="82"/>
    </row>
    <row r="230" spans="3:7" x14ac:dyDescent="0.25">
      <c r="C230" s="72"/>
      <c r="D230" s="72"/>
      <c r="E230" s="72"/>
      <c r="F230" s="82"/>
      <c r="G230" s="82"/>
    </row>
    <row r="231" spans="3:7" x14ac:dyDescent="0.25">
      <c r="C231" s="72"/>
      <c r="D231" s="72"/>
      <c r="E231" s="72"/>
      <c r="F231" s="82"/>
      <c r="G231" s="82"/>
    </row>
    <row r="232" spans="3:7" x14ac:dyDescent="0.25">
      <c r="C232" s="72"/>
      <c r="D232" s="72"/>
      <c r="E232" s="72"/>
      <c r="F232" s="82"/>
      <c r="G232" s="82"/>
    </row>
    <row r="233" spans="3:7" x14ac:dyDescent="0.25">
      <c r="C233" s="72"/>
      <c r="D233" s="72"/>
      <c r="E233" s="72"/>
      <c r="F233" s="82"/>
      <c r="G233" s="82"/>
    </row>
    <row r="234" spans="3:7" x14ac:dyDescent="0.25">
      <c r="C234" s="72"/>
      <c r="D234" s="72"/>
      <c r="E234" s="72"/>
      <c r="F234" s="82"/>
      <c r="G234" s="82"/>
    </row>
    <row r="235" spans="3:7" x14ac:dyDescent="0.25">
      <c r="C235" s="72"/>
      <c r="D235" s="72"/>
      <c r="E235" s="72"/>
      <c r="F235" s="82"/>
      <c r="G235" s="82"/>
    </row>
    <row r="236" spans="3:7" x14ac:dyDescent="0.25">
      <c r="C236" s="72"/>
      <c r="D236" s="72"/>
      <c r="E236" s="72"/>
      <c r="F236" s="82"/>
      <c r="G236" s="82"/>
    </row>
    <row r="237" spans="3:7" x14ac:dyDescent="0.25">
      <c r="C237" s="72"/>
      <c r="D237" s="72"/>
      <c r="E237" s="72"/>
      <c r="F237" s="82"/>
      <c r="G237" s="82"/>
    </row>
    <row r="238" spans="3:7" x14ac:dyDescent="0.25">
      <c r="C238" s="72"/>
      <c r="D238" s="72"/>
      <c r="E238" s="72"/>
      <c r="F238" s="82"/>
      <c r="G238" s="82"/>
    </row>
    <row r="239" spans="3:7" x14ac:dyDescent="0.25">
      <c r="C239" s="72"/>
      <c r="D239" s="72"/>
      <c r="E239" s="72"/>
      <c r="F239" s="82"/>
      <c r="G239" s="82"/>
    </row>
    <row r="240" spans="3:7" x14ac:dyDescent="0.25">
      <c r="C240" s="72"/>
      <c r="D240" s="72"/>
      <c r="E240" s="72"/>
      <c r="F240" s="82"/>
      <c r="G240" s="82"/>
    </row>
    <row r="241" spans="3:7" x14ac:dyDescent="0.25">
      <c r="C241" s="72"/>
      <c r="D241" s="72"/>
      <c r="E241" s="72"/>
      <c r="F241" s="82"/>
      <c r="G241" s="82"/>
    </row>
    <row r="242" spans="3:7" x14ac:dyDescent="0.25">
      <c r="C242" s="72"/>
      <c r="D242" s="72"/>
      <c r="E242" s="72"/>
      <c r="F242" s="82"/>
      <c r="G242" s="82"/>
    </row>
    <row r="243" spans="3:7" x14ac:dyDescent="0.25">
      <c r="C243" s="72"/>
      <c r="D243" s="72"/>
      <c r="E243" s="72"/>
      <c r="F243" s="82"/>
      <c r="G243" s="82"/>
    </row>
    <row r="244" spans="3:7" x14ac:dyDescent="0.25">
      <c r="C244" s="72"/>
      <c r="D244" s="72"/>
      <c r="E244" s="72"/>
      <c r="F244" s="82"/>
      <c r="G244" s="82"/>
    </row>
    <row r="245" spans="3:7" x14ac:dyDescent="0.25">
      <c r="C245" s="72"/>
      <c r="D245" s="72"/>
      <c r="E245" s="72"/>
      <c r="F245" s="82"/>
      <c r="G245" s="82"/>
    </row>
    <row r="246" spans="3:7" x14ac:dyDescent="0.25">
      <c r="C246" s="72"/>
      <c r="D246" s="72"/>
      <c r="E246" s="72"/>
      <c r="F246" s="82"/>
      <c r="G246" s="82"/>
    </row>
    <row r="247" spans="3:7" x14ac:dyDescent="0.25">
      <c r="C247" s="72"/>
      <c r="D247" s="72"/>
      <c r="E247" s="72"/>
      <c r="F247" s="82"/>
      <c r="G247" s="82"/>
    </row>
    <row r="248" spans="3:7" x14ac:dyDescent="0.25">
      <c r="C248" s="72"/>
      <c r="D248" s="72"/>
      <c r="E248" s="72"/>
      <c r="F248" s="82"/>
      <c r="G248" s="82"/>
    </row>
    <row r="249" spans="3:7" x14ac:dyDescent="0.25">
      <c r="C249" s="72"/>
      <c r="D249" s="72"/>
      <c r="E249" s="72"/>
      <c r="F249" s="82"/>
      <c r="G249" s="82"/>
    </row>
    <row r="250" spans="3:7" x14ac:dyDescent="0.25">
      <c r="C250" s="72"/>
      <c r="D250" s="72"/>
      <c r="E250" s="72"/>
      <c r="F250" s="82"/>
      <c r="G250" s="82"/>
    </row>
    <row r="251" spans="3:7" x14ac:dyDescent="0.25">
      <c r="C251" s="72"/>
      <c r="D251" s="72"/>
      <c r="E251" s="72"/>
      <c r="F251" s="82"/>
      <c r="G251" s="82"/>
    </row>
    <row r="252" spans="3:7" x14ac:dyDescent="0.25">
      <c r="C252" s="72"/>
      <c r="D252" s="72"/>
      <c r="E252" s="72"/>
      <c r="F252" s="82"/>
      <c r="G252" s="82"/>
    </row>
    <row r="253" spans="3:7" x14ac:dyDescent="0.25">
      <c r="C253" s="72"/>
      <c r="D253" s="72"/>
      <c r="E253" s="72"/>
      <c r="F253" s="82"/>
      <c r="G253" s="82"/>
    </row>
    <row r="254" spans="3:7" x14ac:dyDescent="0.25">
      <c r="C254" s="72"/>
      <c r="D254" s="72"/>
      <c r="E254" s="72"/>
      <c r="F254" s="82"/>
      <c r="G254" s="82"/>
    </row>
    <row r="255" spans="3:7" x14ac:dyDescent="0.25">
      <c r="C255" s="72"/>
      <c r="D255" s="72"/>
      <c r="E255" s="72"/>
      <c r="F255" s="82"/>
      <c r="G255" s="82"/>
    </row>
    <row r="256" spans="3:7" x14ac:dyDescent="0.25">
      <c r="C256" s="72"/>
      <c r="D256" s="72"/>
      <c r="E256" s="72"/>
      <c r="F256" s="82"/>
      <c r="G256" s="82"/>
    </row>
    <row r="257" spans="3:7" x14ac:dyDescent="0.25">
      <c r="C257" s="72"/>
      <c r="D257" s="72"/>
      <c r="E257" s="72"/>
      <c r="F257" s="82"/>
      <c r="G257" s="82"/>
    </row>
    <row r="258" spans="3:7" x14ac:dyDescent="0.25">
      <c r="C258" s="72"/>
      <c r="D258" s="72"/>
      <c r="E258" s="72"/>
      <c r="F258" s="82"/>
      <c r="G258" s="82"/>
    </row>
    <row r="259" spans="3:7" x14ac:dyDescent="0.25">
      <c r="C259" s="72"/>
      <c r="D259" s="72"/>
      <c r="E259" s="72"/>
      <c r="F259" s="82"/>
      <c r="G259" s="82"/>
    </row>
    <row r="260" spans="3:7" x14ac:dyDescent="0.25">
      <c r="C260" s="72"/>
      <c r="D260" s="72"/>
      <c r="E260" s="72"/>
      <c r="F260" s="82"/>
      <c r="G260" s="82"/>
    </row>
    <row r="261" spans="3:7" x14ac:dyDescent="0.25">
      <c r="C261" s="72"/>
      <c r="D261" s="72"/>
      <c r="E261" s="72"/>
      <c r="F261" s="82"/>
      <c r="G261" s="82"/>
    </row>
    <row r="262" spans="3:7" x14ac:dyDescent="0.25">
      <c r="C262" s="72"/>
      <c r="D262" s="72"/>
      <c r="E262" s="72"/>
      <c r="F262" s="82"/>
      <c r="G262" s="82"/>
    </row>
    <row r="263" spans="3:7" x14ac:dyDescent="0.25">
      <c r="C263" s="72"/>
      <c r="D263" s="72"/>
      <c r="E263" s="72"/>
      <c r="F263" s="82"/>
      <c r="G263" s="82"/>
    </row>
    <row r="264" spans="3:7" x14ac:dyDescent="0.25">
      <c r="C264" s="72"/>
      <c r="D264" s="72"/>
      <c r="E264" s="72"/>
      <c r="F264" s="82"/>
      <c r="G264" s="82"/>
    </row>
    <row r="265" spans="3:7" x14ac:dyDescent="0.25">
      <c r="C265" s="72"/>
      <c r="D265" s="72"/>
      <c r="E265" s="72"/>
      <c r="F265" s="82"/>
      <c r="G265" s="82"/>
    </row>
    <row r="266" spans="3:7" x14ac:dyDescent="0.25">
      <c r="C266" s="72"/>
      <c r="D266" s="72"/>
      <c r="E266" s="72"/>
      <c r="F266" s="82"/>
      <c r="G266" s="82"/>
    </row>
    <row r="267" spans="3:7" x14ac:dyDescent="0.25">
      <c r="C267" s="72"/>
      <c r="D267" s="72"/>
      <c r="E267" s="72"/>
      <c r="F267" s="82"/>
      <c r="G267" s="82"/>
    </row>
    <row r="268" spans="3:7" x14ac:dyDescent="0.25">
      <c r="C268" s="72"/>
      <c r="D268" s="72"/>
      <c r="E268" s="72"/>
      <c r="F268" s="82"/>
      <c r="G268" s="82"/>
    </row>
    <row r="269" spans="3:7" x14ac:dyDescent="0.25">
      <c r="C269" s="72"/>
      <c r="D269" s="72"/>
      <c r="E269" s="72"/>
      <c r="F269" s="82"/>
      <c r="G269" s="82"/>
    </row>
    <row r="270" spans="3:7" x14ac:dyDescent="0.25">
      <c r="C270" s="72"/>
      <c r="D270" s="72"/>
      <c r="E270" s="72"/>
      <c r="F270" s="82"/>
      <c r="G270" s="82"/>
    </row>
    <row r="271" spans="3:7" x14ac:dyDescent="0.25">
      <c r="C271" s="72"/>
      <c r="D271" s="72"/>
      <c r="E271" s="72"/>
      <c r="F271" s="82"/>
      <c r="G271" s="82"/>
    </row>
    <row r="272" spans="3:7" x14ac:dyDescent="0.25">
      <c r="C272" s="72"/>
      <c r="D272" s="72"/>
      <c r="E272" s="72"/>
      <c r="F272" s="82"/>
      <c r="G272" s="82"/>
    </row>
    <row r="273" spans="3:7" x14ac:dyDescent="0.25">
      <c r="C273" s="72"/>
      <c r="D273" s="72"/>
      <c r="E273" s="72"/>
      <c r="F273" s="82"/>
      <c r="G273" s="82"/>
    </row>
    <row r="274" spans="3:7" x14ac:dyDescent="0.25">
      <c r="C274" s="72"/>
      <c r="D274" s="72"/>
      <c r="E274" s="72"/>
      <c r="F274" s="82"/>
      <c r="G274" s="82"/>
    </row>
    <row r="275" spans="3:7" x14ac:dyDescent="0.25">
      <c r="C275" s="72"/>
      <c r="D275" s="72"/>
      <c r="E275" s="72"/>
      <c r="F275" s="82"/>
      <c r="G275" s="82"/>
    </row>
    <row r="276" spans="3:7" x14ac:dyDescent="0.25">
      <c r="C276" s="72"/>
      <c r="D276" s="72"/>
      <c r="E276" s="72"/>
      <c r="F276" s="82"/>
      <c r="G276" s="82"/>
    </row>
    <row r="277" spans="3:7" x14ac:dyDescent="0.25">
      <c r="C277" s="72"/>
      <c r="D277" s="72"/>
      <c r="E277" s="72"/>
      <c r="F277" s="82"/>
      <c r="G277" s="82"/>
    </row>
    <row r="278" spans="3:7" x14ac:dyDescent="0.25">
      <c r="C278" s="72"/>
      <c r="D278" s="72"/>
      <c r="E278" s="72"/>
      <c r="F278" s="82"/>
      <c r="G278" s="82"/>
    </row>
    <row r="279" spans="3:7" x14ac:dyDescent="0.25">
      <c r="C279" s="72"/>
      <c r="D279" s="72"/>
      <c r="E279" s="72"/>
      <c r="F279" s="82"/>
      <c r="G279" s="82"/>
    </row>
    <row r="280" spans="3:7" x14ac:dyDescent="0.25">
      <c r="C280" s="72"/>
      <c r="D280" s="72"/>
      <c r="E280" s="72"/>
      <c r="F280" s="82"/>
      <c r="G280" s="82"/>
    </row>
    <row r="281" spans="3:7" x14ac:dyDescent="0.25">
      <c r="C281" s="72"/>
      <c r="D281" s="72"/>
      <c r="E281" s="72"/>
      <c r="F281" s="82"/>
      <c r="G281" s="82"/>
    </row>
    <row r="282" spans="3:7" x14ac:dyDescent="0.25">
      <c r="C282" s="72"/>
      <c r="D282" s="72"/>
      <c r="E282" s="72"/>
      <c r="F282" s="82"/>
      <c r="G282" s="82"/>
    </row>
    <row r="283" spans="3:7" x14ac:dyDescent="0.25">
      <c r="C283" s="72"/>
      <c r="D283" s="72"/>
      <c r="E283" s="72"/>
      <c r="F283" s="82"/>
      <c r="G283" s="82"/>
    </row>
    <row r="284" spans="3:7" x14ac:dyDescent="0.25">
      <c r="C284" s="72"/>
      <c r="D284" s="72"/>
      <c r="E284" s="72"/>
      <c r="F284" s="82"/>
      <c r="G284" s="82"/>
    </row>
    <row r="285" spans="3:7" x14ac:dyDescent="0.25">
      <c r="C285" s="72"/>
      <c r="D285" s="72"/>
      <c r="E285" s="72"/>
      <c r="F285" s="82"/>
      <c r="G285" s="82"/>
    </row>
    <row r="286" spans="3:7" x14ac:dyDescent="0.25">
      <c r="C286" s="72"/>
      <c r="D286" s="72"/>
      <c r="E286" s="72"/>
      <c r="F286" s="82"/>
      <c r="G286" s="82"/>
    </row>
    <row r="287" spans="3:7" x14ac:dyDescent="0.25">
      <c r="C287" s="72"/>
      <c r="D287" s="72"/>
      <c r="E287" s="72"/>
      <c r="F287" s="82"/>
      <c r="G287" s="82"/>
    </row>
    <row r="288" spans="3:7" x14ac:dyDescent="0.25">
      <c r="C288" s="72"/>
      <c r="D288" s="72"/>
      <c r="E288" s="72"/>
      <c r="F288" s="82"/>
      <c r="G288" s="82"/>
    </row>
    <row r="289" spans="3:7" x14ac:dyDescent="0.25">
      <c r="C289" s="72"/>
      <c r="D289" s="72"/>
      <c r="E289" s="72"/>
      <c r="F289" s="82"/>
      <c r="G289" s="82"/>
    </row>
    <row r="290" spans="3:7" x14ac:dyDescent="0.25">
      <c r="C290" s="72"/>
      <c r="D290" s="72"/>
      <c r="E290" s="72"/>
      <c r="F290" s="82"/>
      <c r="G290" s="82"/>
    </row>
    <row r="291" spans="3:7" x14ac:dyDescent="0.25">
      <c r="C291" s="72"/>
      <c r="D291" s="72"/>
      <c r="E291" s="72"/>
      <c r="F291" s="82"/>
      <c r="G291" s="82"/>
    </row>
    <row r="292" spans="3:7" x14ac:dyDescent="0.25">
      <c r="C292" s="72"/>
      <c r="D292" s="72"/>
      <c r="E292" s="72"/>
      <c r="F292" s="82"/>
      <c r="G292" s="82"/>
    </row>
    <row r="293" spans="3:7" x14ac:dyDescent="0.25">
      <c r="C293" s="72"/>
      <c r="D293" s="72"/>
      <c r="E293" s="72"/>
      <c r="F293" s="82"/>
      <c r="G293" s="82"/>
    </row>
    <row r="294" spans="3:7" x14ac:dyDescent="0.25">
      <c r="C294" s="72"/>
      <c r="D294" s="72"/>
      <c r="E294" s="72"/>
      <c r="F294" s="82"/>
      <c r="G294" s="82"/>
    </row>
    <row r="295" spans="3:7" x14ac:dyDescent="0.25">
      <c r="C295" s="72"/>
      <c r="D295" s="72"/>
      <c r="E295" s="72"/>
      <c r="F295" s="82"/>
      <c r="G295" s="82"/>
    </row>
    <row r="296" spans="3:7" x14ac:dyDescent="0.25">
      <c r="C296" s="72"/>
      <c r="D296" s="72"/>
      <c r="E296" s="72"/>
      <c r="F296" s="82"/>
      <c r="G296" s="82"/>
    </row>
    <row r="297" spans="3:7" x14ac:dyDescent="0.25">
      <c r="C297" s="72"/>
      <c r="D297" s="72"/>
      <c r="E297" s="72"/>
      <c r="F297" s="82"/>
      <c r="G297" s="82"/>
    </row>
    <row r="298" spans="3:7" x14ac:dyDescent="0.25">
      <c r="C298" s="72"/>
      <c r="D298" s="72"/>
      <c r="E298" s="72"/>
      <c r="F298" s="82"/>
      <c r="G298" s="82"/>
    </row>
    <row r="299" spans="3:7" x14ac:dyDescent="0.25">
      <c r="C299" s="72"/>
      <c r="D299" s="72"/>
      <c r="E299" s="72"/>
      <c r="F299" s="82"/>
      <c r="G299" s="82"/>
    </row>
    <row r="300" spans="3:7" x14ac:dyDescent="0.25">
      <c r="C300" s="72"/>
      <c r="D300" s="72"/>
      <c r="E300" s="72"/>
      <c r="F300" s="82"/>
      <c r="G300" s="82"/>
    </row>
    <row r="301" spans="3:7" x14ac:dyDescent="0.25">
      <c r="C301" s="72"/>
      <c r="D301" s="72"/>
      <c r="E301" s="72"/>
      <c r="F301" s="82"/>
      <c r="G301" s="82"/>
    </row>
    <row r="302" spans="3:7" x14ac:dyDescent="0.25">
      <c r="C302" s="72"/>
      <c r="D302" s="72"/>
      <c r="E302" s="72"/>
      <c r="F302" s="82"/>
      <c r="G302" s="82"/>
    </row>
    <row r="303" spans="3:7" x14ac:dyDescent="0.25">
      <c r="C303" s="72"/>
      <c r="D303" s="72"/>
      <c r="E303" s="72"/>
      <c r="F303" s="82"/>
      <c r="G303" s="82"/>
    </row>
    <row r="304" spans="3:7" x14ac:dyDescent="0.25">
      <c r="C304" s="72"/>
      <c r="D304" s="72"/>
      <c r="E304" s="72"/>
      <c r="F304" s="82"/>
      <c r="G304" s="82"/>
    </row>
    <row r="305" spans="3:7" x14ac:dyDescent="0.25">
      <c r="C305" s="72"/>
      <c r="D305" s="72"/>
      <c r="E305" s="72"/>
      <c r="F305" s="82"/>
      <c r="G305" s="82"/>
    </row>
    <row r="306" spans="3:7" x14ac:dyDescent="0.25">
      <c r="C306" s="72"/>
      <c r="D306" s="72"/>
      <c r="E306" s="72"/>
      <c r="F306" s="82"/>
      <c r="G306" s="82"/>
    </row>
    <row r="307" spans="3:7" x14ac:dyDescent="0.25">
      <c r="C307" s="72"/>
      <c r="D307" s="72"/>
      <c r="E307" s="72"/>
      <c r="F307" s="82"/>
      <c r="G307" s="82"/>
    </row>
    <row r="308" spans="3:7" x14ac:dyDescent="0.25">
      <c r="C308" s="72"/>
      <c r="D308" s="72"/>
      <c r="E308" s="72"/>
      <c r="F308" s="82"/>
      <c r="G308" s="82"/>
    </row>
    <row r="309" spans="3:7" x14ac:dyDescent="0.25">
      <c r="C309" s="72"/>
      <c r="D309" s="72"/>
      <c r="E309" s="72"/>
      <c r="F309" s="82"/>
      <c r="G309" s="82"/>
    </row>
    <row r="310" spans="3:7" x14ac:dyDescent="0.25">
      <c r="C310" s="72"/>
      <c r="D310" s="72"/>
      <c r="E310" s="72"/>
      <c r="F310" s="82"/>
      <c r="G310" s="82"/>
    </row>
    <row r="311" spans="3:7" x14ac:dyDescent="0.25">
      <c r="C311" s="72"/>
      <c r="D311" s="72"/>
      <c r="E311" s="72"/>
      <c r="F311" s="82"/>
      <c r="G311" s="82"/>
    </row>
    <row r="312" spans="3:7" x14ac:dyDescent="0.25">
      <c r="C312" s="72"/>
      <c r="D312" s="72"/>
      <c r="E312" s="72"/>
      <c r="F312" s="82"/>
      <c r="G312" s="82"/>
    </row>
    <row r="313" spans="3:7" x14ac:dyDescent="0.25">
      <c r="C313" s="72"/>
      <c r="D313" s="72"/>
      <c r="E313" s="72"/>
      <c r="F313" s="82"/>
      <c r="G313" s="82"/>
    </row>
    <row r="314" spans="3:7" x14ac:dyDescent="0.25">
      <c r="C314" s="72"/>
      <c r="D314" s="72"/>
      <c r="E314" s="72"/>
      <c r="F314" s="82"/>
      <c r="G314" s="82"/>
    </row>
    <row r="315" spans="3:7" x14ac:dyDescent="0.25">
      <c r="C315" s="72"/>
      <c r="D315" s="72"/>
      <c r="E315" s="72"/>
      <c r="F315" s="82"/>
      <c r="G315" s="82"/>
    </row>
    <row r="316" spans="3:7" x14ac:dyDescent="0.25">
      <c r="C316" s="72"/>
      <c r="D316" s="72"/>
      <c r="E316" s="72"/>
      <c r="F316" s="82"/>
      <c r="G316" s="82"/>
    </row>
    <row r="317" spans="3:7" x14ac:dyDescent="0.25">
      <c r="C317" s="72"/>
      <c r="D317" s="72"/>
      <c r="E317" s="72"/>
      <c r="F317" s="82"/>
      <c r="G317" s="82"/>
    </row>
    <row r="318" spans="3:7" x14ac:dyDescent="0.25">
      <c r="C318" s="72"/>
      <c r="D318" s="72"/>
      <c r="E318" s="72"/>
      <c r="F318" s="82"/>
      <c r="G318" s="82"/>
    </row>
    <row r="319" spans="3:7" x14ac:dyDescent="0.25">
      <c r="C319" s="72"/>
      <c r="D319" s="72"/>
      <c r="E319" s="72"/>
      <c r="F319" s="82"/>
      <c r="G319" s="82"/>
    </row>
    <row r="320" spans="3:7" x14ac:dyDescent="0.25">
      <c r="C320" s="72"/>
      <c r="D320" s="72"/>
      <c r="E320" s="72"/>
      <c r="F320" s="82"/>
      <c r="G320" s="82"/>
    </row>
    <row r="321" spans="3:7" x14ac:dyDescent="0.25">
      <c r="C321" s="72"/>
      <c r="D321" s="72"/>
      <c r="E321" s="72"/>
      <c r="F321" s="82"/>
      <c r="G321" s="82"/>
    </row>
    <row r="322" spans="3:7" x14ac:dyDescent="0.25">
      <c r="C322" s="72"/>
      <c r="D322" s="72"/>
      <c r="E322" s="72"/>
      <c r="F322" s="82"/>
      <c r="G322" s="82"/>
    </row>
    <row r="323" spans="3:7" x14ac:dyDescent="0.25">
      <c r="C323" s="72"/>
      <c r="D323" s="72"/>
      <c r="E323" s="72"/>
      <c r="F323" s="82"/>
      <c r="G323" s="82"/>
    </row>
    <row r="324" spans="3:7" x14ac:dyDescent="0.25">
      <c r="C324" s="72"/>
      <c r="D324" s="72"/>
      <c r="E324" s="72"/>
      <c r="F324" s="82"/>
      <c r="G324" s="82"/>
    </row>
    <row r="325" spans="3:7" x14ac:dyDescent="0.25">
      <c r="C325" s="72"/>
      <c r="D325" s="72"/>
      <c r="E325" s="72"/>
      <c r="F325" s="82"/>
      <c r="G325" s="82"/>
    </row>
    <row r="326" spans="3:7" x14ac:dyDescent="0.25">
      <c r="C326" s="72"/>
      <c r="D326" s="72"/>
      <c r="E326" s="72"/>
      <c r="F326" s="82"/>
      <c r="G326" s="82"/>
    </row>
    <row r="327" spans="3:7" x14ac:dyDescent="0.25">
      <c r="C327" s="72"/>
      <c r="D327" s="72"/>
      <c r="E327" s="72"/>
      <c r="F327" s="82"/>
      <c r="G327" s="82"/>
    </row>
    <row r="328" spans="3:7" x14ac:dyDescent="0.25">
      <c r="C328" s="72"/>
      <c r="D328" s="72"/>
      <c r="E328" s="72"/>
      <c r="F328" s="82"/>
      <c r="G328" s="82"/>
    </row>
    <row r="329" spans="3:7" x14ac:dyDescent="0.25">
      <c r="C329" s="72"/>
      <c r="D329" s="72"/>
      <c r="E329" s="72"/>
      <c r="F329" s="82"/>
      <c r="G329" s="82"/>
    </row>
    <row r="330" spans="3:7" x14ac:dyDescent="0.25">
      <c r="C330" s="72"/>
      <c r="D330" s="72"/>
      <c r="E330" s="72"/>
      <c r="F330" s="82"/>
      <c r="G330" s="82"/>
    </row>
    <row r="331" spans="3:7" x14ac:dyDescent="0.25">
      <c r="C331" s="72"/>
      <c r="D331" s="72"/>
      <c r="E331" s="72"/>
      <c r="F331" s="82"/>
      <c r="G331" s="82"/>
    </row>
    <row r="332" spans="3:7" x14ac:dyDescent="0.25">
      <c r="C332" s="72"/>
      <c r="D332" s="72"/>
      <c r="E332" s="72"/>
      <c r="F332" s="82"/>
      <c r="G332" s="82"/>
    </row>
    <row r="333" spans="3:7" x14ac:dyDescent="0.25">
      <c r="C333" s="72"/>
      <c r="D333" s="72"/>
      <c r="E333" s="72"/>
      <c r="F333" s="82"/>
      <c r="G333" s="82"/>
    </row>
    <row r="334" spans="3:7" x14ac:dyDescent="0.25">
      <c r="C334" s="72"/>
      <c r="D334" s="72"/>
      <c r="E334" s="72"/>
      <c r="F334" s="82"/>
      <c r="G334" s="82"/>
    </row>
    <row r="335" spans="3:7" x14ac:dyDescent="0.25">
      <c r="C335" s="72"/>
      <c r="D335" s="72"/>
      <c r="E335" s="72"/>
      <c r="F335" s="82"/>
      <c r="G335" s="82"/>
    </row>
    <row r="336" spans="3:7" x14ac:dyDescent="0.25">
      <c r="C336" s="72"/>
      <c r="D336" s="72"/>
      <c r="E336" s="72"/>
      <c r="F336" s="82"/>
      <c r="G336" s="82"/>
    </row>
    <row r="337" spans="3:7" x14ac:dyDescent="0.25">
      <c r="C337" s="72"/>
      <c r="D337" s="72"/>
      <c r="E337" s="72"/>
      <c r="F337" s="82"/>
      <c r="G337" s="82"/>
    </row>
    <row r="338" spans="3:7" x14ac:dyDescent="0.25">
      <c r="C338" s="72"/>
      <c r="D338" s="72"/>
      <c r="E338" s="72"/>
      <c r="F338" s="82"/>
      <c r="G338" s="82"/>
    </row>
    <row r="339" spans="3:7" x14ac:dyDescent="0.25">
      <c r="C339" s="72"/>
      <c r="D339" s="72"/>
      <c r="E339" s="72"/>
      <c r="F339" s="82"/>
      <c r="G339" s="82"/>
    </row>
    <row r="340" spans="3:7" x14ac:dyDescent="0.25">
      <c r="C340" s="72"/>
      <c r="D340" s="72"/>
      <c r="E340" s="72"/>
      <c r="F340" s="82"/>
      <c r="G340" s="82"/>
    </row>
    <row r="341" spans="3:7" x14ac:dyDescent="0.25">
      <c r="C341" s="72"/>
      <c r="D341" s="72"/>
      <c r="E341" s="72"/>
      <c r="F341" s="82"/>
      <c r="G341" s="82"/>
    </row>
    <row r="342" spans="3:7" x14ac:dyDescent="0.25">
      <c r="C342" s="72"/>
      <c r="D342" s="72"/>
      <c r="E342" s="72"/>
      <c r="F342" s="82"/>
      <c r="G342" s="82"/>
    </row>
    <row r="343" spans="3:7" x14ac:dyDescent="0.25">
      <c r="C343" s="72"/>
      <c r="D343" s="72"/>
      <c r="E343" s="72"/>
      <c r="F343" s="82"/>
      <c r="G343" s="82"/>
    </row>
    <row r="344" spans="3:7" x14ac:dyDescent="0.25">
      <c r="C344" s="72"/>
      <c r="D344" s="72"/>
      <c r="E344" s="72"/>
      <c r="F344" s="82"/>
      <c r="G344" s="82"/>
    </row>
    <row r="345" spans="3:7" x14ac:dyDescent="0.25">
      <c r="C345" s="72"/>
      <c r="D345" s="72"/>
      <c r="E345" s="72"/>
      <c r="F345" s="82"/>
      <c r="G345" s="82"/>
    </row>
    <row r="346" spans="3:7" x14ac:dyDescent="0.25">
      <c r="C346" s="72"/>
      <c r="D346" s="72"/>
      <c r="E346" s="72"/>
      <c r="F346" s="82"/>
      <c r="G346" s="82"/>
    </row>
    <row r="347" spans="3:7" x14ac:dyDescent="0.25">
      <c r="C347" s="72"/>
      <c r="D347" s="72"/>
      <c r="E347" s="72"/>
      <c r="F347" s="82"/>
      <c r="G347" s="82"/>
    </row>
    <row r="348" spans="3:7" x14ac:dyDescent="0.25">
      <c r="C348" s="72"/>
      <c r="D348" s="72"/>
      <c r="E348" s="72"/>
      <c r="F348" s="82"/>
      <c r="G348" s="82"/>
    </row>
    <row r="349" spans="3:7" x14ac:dyDescent="0.25">
      <c r="C349" s="72"/>
      <c r="D349" s="72"/>
      <c r="E349" s="72"/>
      <c r="F349" s="82"/>
      <c r="G349" s="82"/>
    </row>
    <row r="350" spans="3:7" x14ac:dyDescent="0.25">
      <c r="C350" s="72"/>
      <c r="D350" s="72"/>
      <c r="E350" s="72"/>
      <c r="F350" s="82"/>
      <c r="G350" s="82"/>
    </row>
    <row r="351" spans="3:7" x14ac:dyDescent="0.25">
      <c r="C351" s="72"/>
      <c r="D351" s="72"/>
      <c r="E351" s="72"/>
      <c r="F351" s="82"/>
      <c r="G351" s="82"/>
    </row>
    <row r="352" spans="3:7" x14ac:dyDescent="0.25">
      <c r="C352" s="72"/>
      <c r="D352" s="72"/>
      <c r="E352" s="72"/>
      <c r="F352" s="82"/>
      <c r="G352" s="82"/>
    </row>
    <row r="353" spans="3:7" x14ac:dyDescent="0.25">
      <c r="C353" s="72"/>
      <c r="D353" s="72"/>
      <c r="E353" s="72"/>
      <c r="F353" s="82"/>
      <c r="G353" s="82"/>
    </row>
    <row r="354" spans="3:7" x14ac:dyDescent="0.25">
      <c r="C354" s="72"/>
      <c r="D354" s="72"/>
      <c r="E354" s="72"/>
      <c r="F354" s="82"/>
      <c r="G354" s="82"/>
    </row>
    <row r="355" spans="3:7" x14ac:dyDescent="0.25">
      <c r="C355" s="72"/>
      <c r="D355" s="72"/>
      <c r="E355" s="72"/>
      <c r="F355" s="82"/>
      <c r="G355" s="82"/>
    </row>
    <row r="356" spans="3:7" x14ac:dyDescent="0.25">
      <c r="C356" s="72"/>
      <c r="D356" s="72"/>
      <c r="E356" s="72"/>
      <c r="F356" s="82"/>
      <c r="G356" s="82"/>
    </row>
    <row r="357" spans="3:7" x14ac:dyDescent="0.25">
      <c r="C357" s="72"/>
      <c r="D357" s="72"/>
      <c r="E357" s="72"/>
      <c r="F357" s="82"/>
      <c r="G357" s="82"/>
    </row>
    <row r="358" spans="3:7" x14ac:dyDescent="0.25">
      <c r="C358" s="72"/>
      <c r="D358" s="72"/>
      <c r="E358" s="72"/>
      <c r="F358" s="82"/>
      <c r="G358" s="82"/>
    </row>
    <row r="359" spans="3:7" x14ac:dyDescent="0.25">
      <c r="C359" s="72"/>
      <c r="D359" s="72"/>
      <c r="E359" s="72"/>
      <c r="F359" s="82"/>
      <c r="G359" s="82"/>
    </row>
    <row r="360" spans="3:7" x14ac:dyDescent="0.25">
      <c r="C360" s="72"/>
      <c r="D360" s="72"/>
      <c r="E360" s="72"/>
      <c r="F360" s="82"/>
      <c r="G360" s="82"/>
    </row>
    <row r="361" spans="3:7" x14ac:dyDescent="0.25">
      <c r="C361" s="72"/>
      <c r="D361" s="72"/>
      <c r="E361" s="72"/>
      <c r="F361" s="82"/>
      <c r="G361" s="82"/>
    </row>
    <row r="362" spans="3:7" x14ac:dyDescent="0.25">
      <c r="C362" s="72"/>
      <c r="D362" s="72"/>
      <c r="E362" s="72"/>
      <c r="F362" s="82"/>
      <c r="G362" s="82"/>
    </row>
    <row r="363" spans="3:7" x14ac:dyDescent="0.25">
      <c r="C363" s="72"/>
      <c r="D363" s="72"/>
      <c r="E363" s="72"/>
      <c r="F363" s="82"/>
      <c r="G363" s="82"/>
    </row>
    <row r="364" spans="3:7" x14ac:dyDescent="0.25">
      <c r="C364" s="72"/>
      <c r="D364" s="72"/>
      <c r="E364" s="72"/>
      <c r="F364" s="82"/>
      <c r="G364" s="82"/>
    </row>
    <row r="365" spans="3:7" x14ac:dyDescent="0.25">
      <c r="C365" s="72"/>
      <c r="D365" s="72"/>
      <c r="E365" s="72"/>
      <c r="F365" s="82"/>
      <c r="G365" s="82"/>
    </row>
    <row r="366" spans="3:7" x14ac:dyDescent="0.25">
      <c r="C366" s="72"/>
      <c r="D366" s="72"/>
      <c r="E366" s="72"/>
      <c r="F366" s="82"/>
      <c r="G366" s="82"/>
    </row>
    <row r="367" spans="3:7" x14ac:dyDescent="0.25">
      <c r="C367" s="72"/>
      <c r="D367" s="72"/>
      <c r="E367" s="72"/>
      <c r="F367" s="82"/>
      <c r="G367" s="82"/>
    </row>
    <row r="368" spans="3:7" x14ac:dyDescent="0.25">
      <c r="C368" s="72"/>
      <c r="D368" s="72"/>
      <c r="E368" s="72"/>
      <c r="F368" s="82"/>
      <c r="G368" s="82"/>
    </row>
    <row r="369" spans="3:7" x14ac:dyDescent="0.25">
      <c r="C369" s="72"/>
      <c r="D369" s="72"/>
      <c r="E369" s="72"/>
      <c r="F369" s="82"/>
      <c r="G369" s="82"/>
    </row>
    <row r="370" spans="3:7" x14ac:dyDescent="0.25">
      <c r="C370" s="72"/>
      <c r="D370" s="72"/>
      <c r="E370" s="72"/>
      <c r="F370" s="82"/>
      <c r="G370" s="82"/>
    </row>
    <row r="371" spans="3:7" x14ac:dyDescent="0.25">
      <c r="C371" s="72"/>
      <c r="D371" s="72"/>
      <c r="E371" s="72"/>
      <c r="F371" s="82"/>
      <c r="G371" s="82"/>
    </row>
    <row r="372" spans="3:7" x14ac:dyDescent="0.25">
      <c r="C372" s="72"/>
      <c r="D372" s="72"/>
      <c r="E372" s="72"/>
      <c r="F372" s="82"/>
      <c r="G372" s="82"/>
    </row>
    <row r="373" spans="3:7" x14ac:dyDescent="0.25">
      <c r="C373" s="72"/>
      <c r="D373" s="72"/>
      <c r="E373" s="72"/>
      <c r="F373" s="82"/>
      <c r="G373" s="82"/>
    </row>
    <row r="374" spans="3:7" x14ac:dyDescent="0.25">
      <c r="C374" s="72"/>
      <c r="D374" s="72"/>
      <c r="E374" s="72"/>
      <c r="F374" s="82"/>
      <c r="G374" s="82"/>
    </row>
    <row r="375" spans="3:7" x14ac:dyDescent="0.25">
      <c r="C375" s="72"/>
      <c r="D375" s="72"/>
      <c r="E375" s="72"/>
      <c r="F375" s="82"/>
      <c r="G375" s="82"/>
    </row>
    <row r="376" spans="3:7" x14ac:dyDescent="0.25">
      <c r="C376" s="72"/>
      <c r="D376" s="72"/>
      <c r="E376" s="72"/>
      <c r="F376" s="82"/>
      <c r="G376" s="82"/>
    </row>
    <row r="377" spans="3:7" x14ac:dyDescent="0.25">
      <c r="C377" s="72"/>
      <c r="D377" s="72"/>
      <c r="E377" s="72"/>
      <c r="F377" s="82"/>
      <c r="G377" s="82"/>
    </row>
    <row r="378" spans="3:7" x14ac:dyDescent="0.25">
      <c r="C378" s="72"/>
      <c r="D378" s="72"/>
      <c r="E378" s="72"/>
      <c r="F378" s="82"/>
      <c r="G378" s="82"/>
    </row>
    <row r="379" spans="3:7" x14ac:dyDescent="0.25">
      <c r="C379" s="72"/>
      <c r="D379" s="72"/>
      <c r="E379" s="72"/>
      <c r="F379" s="82"/>
      <c r="G379" s="82"/>
    </row>
    <row r="380" spans="3:7" x14ac:dyDescent="0.25">
      <c r="C380" s="72"/>
      <c r="D380" s="72"/>
      <c r="E380" s="72"/>
      <c r="F380" s="82"/>
      <c r="G380" s="82"/>
    </row>
    <row r="381" spans="3:7" x14ac:dyDescent="0.25">
      <c r="C381" s="72"/>
      <c r="D381" s="72"/>
      <c r="E381" s="72"/>
      <c r="F381" s="82"/>
      <c r="G381" s="82"/>
    </row>
    <row r="382" spans="3:7" x14ac:dyDescent="0.25">
      <c r="C382" s="72"/>
      <c r="D382" s="72"/>
      <c r="E382" s="72"/>
      <c r="F382" s="82"/>
      <c r="G382" s="82"/>
    </row>
    <row r="383" spans="3:7" x14ac:dyDescent="0.25">
      <c r="C383" s="72"/>
      <c r="D383" s="72"/>
      <c r="E383" s="72"/>
      <c r="F383" s="82"/>
      <c r="G383" s="82"/>
    </row>
    <row r="384" spans="3:7" x14ac:dyDescent="0.25">
      <c r="C384" s="72"/>
      <c r="D384" s="72"/>
      <c r="E384" s="72"/>
      <c r="F384" s="82"/>
      <c r="G384" s="82"/>
    </row>
    <row r="385" spans="3:7" x14ac:dyDescent="0.25">
      <c r="C385" s="72"/>
      <c r="D385" s="72"/>
      <c r="E385" s="72"/>
      <c r="F385" s="82"/>
      <c r="G385" s="82"/>
    </row>
    <row r="386" spans="3:7" x14ac:dyDescent="0.25">
      <c r="C386" s="72"/>
      <c r="D386" s="72"/>
      <c r="E386" s="72"/>
      <c r="F386" s="82"/>
      <c r="G386" s="82"/>
    </row>
    <row r="387" spans="3:7" x14ac:dyDescent="0.25">
      <c r="C387" s="72"/>
      <c r="D387" s="72"/>
      <c r="E387" s="72"/>
      <c r="F387" s="82"/>
      <c r="G387" s="82"/>
    </row>
    <row r="388" spans="3:7" x14ac:dyDescent="0.25">
      <c r="C388" s="72"/>
      <c r="D388" s="72"/>
      <c r="E388" s="72"/>
      <c r="F388" s="82"/>
      <c r="G388" s="82"/>
    </row>
    <row r="389" spans="3:7" x14ac:dyDescent="0.25">
      <c r="C389" s="72"/>
      <c r="D389" s="72"/>
      <c r="E389" s="72"/>
      <c r="F389" s="82"/>
      <c r="G389" s="82"/>
    </row>
    <row r="390" spans="3:7" x14ac:dyDescent="0.25">
      <c r="C390" s="72"/>
      <c r="D390" s="72"/>
      <c r="E390" s="72"/>
      <c r="F390" s="82"/>
      <c r="G390" s="82"/>
    </row>
    <row r="391" spans="3:7" x14ac:dyDescent="0.25">
      <c r="C391" s="72"/>
      <c r="D391" s="72"/>
      <c r="E391" s="72"/>
      <c r="F391" s="82"/>
      <c r="G391" s="82"/>
    </row>
    <row r="392" spans="3:7" x14ac:dyDescent="0.25">
      <c r="C392" s="72"/>
      <c r="D392" s="72"/>
      <c r="E392" s="72"/>
      <c r="F392" s="82"/>
      <c r="G392" s="82"/>
    </row>
    <row r="393" spans="3:7" x14ac:dyDescent="0.25">
      <c r="C393" s="72"/>
      <c r="D393" s="72"/>
      <c r="E393" s="72"/>
      <c r="F393" s="82"/>
      <c r="G393" s="82"/>
    </row>
    <row r="394" spans="3:7" x14ac:dyDescent="0.25">
      <c r="C394" s="72"/>
      <c r="D394" s="72"/>
      <c r="E394" s="72"/>
      <c r="F394" s="82"/>
      <c r="G394" s="82"/>
    </row>
    <row r="395" spans="3:7" x14ac:dyDescent="0.25">
      <c r="C395" s="72"/>
      <c r="D395" s="72"/>
      <c r="E395" s="72"/>
      <c r="F395" s="82"/>
      <c r="G395" s="82"/>
    </row>
    <row r="396" spans="3:7" x14ac:dyDescent="0.25">
      <c r="C396" s="72"/>
      <c r="D396" s="72"/>
      <c r="E396" s="72"/>
      <c r="F396" s="82"/>
      <c r="G396" s="82"/>
    </row>
    <row r="397" spans="3:7" x14ac:dyDescent="0.25">
      <c r="C397" s="72"/>
      <c r="D397" s="72"/>
      <c r="E397" s="72"/>
      <c r="F397" s="82"/>
      <c r="G397" s="82"/>
    </row>
    <row r="398" spans="3:7" x14ac:dyDescent="0.25">
      <c r="C398" s="72"/>
      <c r="D398" s="72"/>
      <c r="E398" s="72"/>
      <c r="F398" s="82"/>
      <c r="G398" s="82"/>
    </row>
    <row r="399" spans="3:7" x14ac:dyDescent="0.25">
      <c r="C399" s="72"/>
      <c r="D399" s="72"/>
      <c r="E399" s="72"/>
      <c r="F399" s="82"/>
      <c r="G399" s="82"/>
    </row>
    <row r="400" spans="3:7" x14ac:dyDescent="0.25">
      <c r="C400" s="72"/>
      <c r="D400" s="72"/>
      <c r="E400" s="72"/>
      <c r="F400" s="82"/>
      <c r="G400" s="82"/>
    </row>
    <row r="401" spans="3:7" x14ac:dyDescent="0.25">
      <c r="C401" s="72"/>
      <c r="D401" s="72"/>
      <c r="E401" s="72"/>
      <c r="F401" s="82"/>
      <c r="G401" s="82"/>
    </row>
    <row r="402" spans="3:7" x14ac:dyDescent="0.25">
      <c r="C402" s="72"/>
      <c r="D402" s="72"/>
      <c r="E402" s="72"/>
      <c r="F402" s="82"/>
      <c r="G402" s="82"/>
    </row>
    <row r="403" spans="3:7" x14ac:dyDescent="0.25">
      <c r="C403" s="72"/>
      <c r="D403" s="72"/>
      <c r="E403" s="72"/>
      <c r="F403" s="82"/>
      <c r="G403" s="82"/>
    </row>
    <row r="404" spans="3:7" x14ac:dyDescent="0.25">
      <c r="C404" s="72"/>
      <c r="D404" s="72"/>
      <c r="E404" s="72"/>
      <c r="F404" s="82"/>
      <c r="G404" s="82"/>
    </row>
    <row r="405" spans="3:7" x14ac:dyDescent="0.25">
      <c r="C405" s="72"/>
      <c r="D405" s="72"/>
      <c r="E405" s="72"/>
      <c r="F405" s="82"/>
      <c r="G405" s="82"/>
    </row>
    <row r="406" spans="3:7" x14ac:dyDescent="0.25">
      <c r="C406" s="72"/>
      <c r="D406" s="72"/>
      <c r="E406" s="72"/>
      <c r="F406" s="82"/>
      <c r="G406" s="82"/>
    </row>
    <row r="407" spans="3:7" x14ac:dyDescent="0.25">
      <c r="C407" s="72"/>
      <c r="D407" s="72"/>
      <c r="E407" s="72"/>
      <c r="F407" s="82"/>
      <c r="G407" s="82"/>
    </row>
    <row r="408" spans="3:7" x14ac:dyDescent="0.25">
      <c r="C408" s="72"/>
      <c r="D408" s="72"/>
      <c r="E408" s="72"/>
      <c r="F408" s="82"/>
      <c r="G408" s="82"/>
    </row>
    <row r="409" spans="3:7" x14ac:dyDescent="0.25">
      <c r="C409" s="72"/>
      <c r="D409" s="72"/>
      <c r="E409" s="72"/>
      <c r="F409" s="82"/>
      <c r="G409" s="82"/>
    </row>
    <row r="410" spans="3:7" x14ac:dyDescent="0.25">
      <c r="C410" s="72"/>
      <c r="D410" s="72"/>
      <c r="E410" s="72"/>
      <c r="F410" s="82"/>
      <c r="G410" s="82"/>
    </row>
    <row r="411" spans="3:7" x14ac:dyDescent="0.25">
      <c r="C411" s="72"/>
      <c r="D411" s="72"/>
      <c r="E411" s="72"/>
      <c r="F411" s="82"/>
      <c r="G411" s="82"/>
    </row>
    <row r="412" spans="3:7" x14ac:dyDescent="0.25">
      <c r="C412" s="72"/>
      <c r="D412" s="72"/>
      <c r="E412" s="72"/>
      <c r="F412" s="82"/>
      <c r="G412" s="82"/>
    </row>
    <row r="413" spans="3:7" x14ac:dyDescent="0.25">
      <c r="C413" s="72"/>
      <c r="D413" s="72"/>
      <c r="E413" s="72"/>
      <c r="F413" s="82"/>
      <c r="G413" s="82"/>
    </row>
    <row r="414" spans="3:7" x14ac:dyDescent="0.25">
      <c r="C414" s="72"/>
      <c r="D414" s="72"/>
      <c r="E414" s="72"/>
      <c r="F414" s="82"/>
      <c r="G414" s="82"/>
    </row>
    <row r="415" spans="3:7" x14ac:dyDescent="0.25">
      <c r="C415" s="72"/>
      <c r="D415" s="72"/>
      <c r="E415" s="72"/>
      <c r="F415" s="82"/>
      <c r="G415" s="82"/>
    </row>
    <row r="416" spans="3:7" x14ac:dyDescent="0.25">
      <c r="C416" s="72"/>
      <c r="D416" s="72"/>
      <c r="E416" s="72"/>
      <c r="F416" s="82"/>
      <c r="G416" s="82"/>
    </row>
    <row r="417" spans="3:7" x14ac:dyDescent="0.25">
      <c r="C417" s="72"/>
      <c r="D417" s="72"/>
      <c r="E417" s="72"/>
      <c r="F417" s="82"/>
      <c r="G417" s="82"/>
    </row>
    <row r="418" spans="3:7" x14ac:dyDescent="0.25">
      <c r="C418" s="72"/>
      <c r="D418" s="72"/>
      <c r="E418" s="72"/>
      <c r="F418" s="82"/>
      <c r="G418" s="82"/>
    </row>
    <row r="419" spans="3:7" x14ac:dyDescent="0.25">
      <c r="C419" s="72"/>
      <c r="D419" s="72"/>
      <c r="E419" s="72"/>
      <c r="F419" s="82"/>
      <c r="G419" s="82"/>
    </row>
    <row r="420" spans="3:7" x14ac:dyDescent="0.25">
      <c r="C420" s="72"/>
      <c r="D420" s="72"/>
      <c r="E420" s="72"/>
      <c r="F420" s="82"/>
      <c r="G420" s="82"/>
    </row>
    <row r="421" spans="3:7" x14ac:dyDescent="0.25">
      <c r="C421" s="72"/>
      <c r="D421" s="72"/>
      <c r="E421" s="72"/>
      <c r="F421" s="82"/>
      <c r="G421" s="82"/>
    </row>
    <row r="422" spans="3:7" x14ac:dyDescent="0.25">
      <c r="C422" s="72"/>
      <c r="D422" s="72"/>
      <c r="E422" s="72"/>
      <c r="F422" s="82"/>
      <c r="G422" s="82"/>
    </row>
    <row r="423" spans="3:7" x14ac:dyDescent="0.25">
      <c r="C423" s="72"/>
      <c r="D423" s="72"/>
      <c r="E423" s="72"/>
      <c r="F423" s="82"/>
      <c r="G423" s="82"/>
    </row>
    <row r="424" spans="3:7" x14ac:dyDescent="0.25">
      <c r="C424" s="72"/>
      <c r="D424" s="72"/>
      <c r="E424" s="72"/>
      <c r="F424" s="82"/>
      <c r="G424" s="82"/>
    </row>
    <row r="425" spans="3:7" x14ac:dyDescent="0.25">
      <c r="C425" s="72"/>
      <c r="D425" s="72"/>
      <c r="E425" s="72"/>
      <c r="F425" s="82"/>
      <c r="G425" s="82"/>
    </row>
    <row r="426" spans="3:7" x14ac:dyDescent="0.25">
      <c r="C426" s="72"/>
      <c r="D426" s="72"/>
      <c r="E426" s="72"/>
      <c r="F426" s="82"/>
      <c r="G426" s="82"/>
    </row>
    <row r="427" spans="3:7" x14ac:dyDescent="0.25">
      <c r="C427" s="72"/>
      <c r="D427" s="72"/>
      <c r="E427" s="72"/>
      <c r="F427" s="82"/>
      <c r="G427" s="82"/>
    </row>
    <row r="428" spans="3:7" x14ac:dyDescent="0.25">
      <c r="C428" s="72"/>
      <c r="D428" s="72"/>
      <c r="E428" s="72"/>
      <c r="F428" s="82"/>
      <c r="G428" s="82"/>
    </row>
    <row r="429" spans="3:7" x14ac:dyDescent="0.25">
      <c r="C429" s="72"/>
      <c r="D429" s="72"/>
      <c r="E429" s="72"/>
      <c r="F429" s="82"/>
      <c r="G429" s="82"/>
    </row>
    <row r="430" spans="3:7" x14ac:dyDescent="0.25">
      <c r="C430" s="72"/>
      <c r="D430" s="72"/>
      <c r="E430" s="72"/>
      <c r="F430" s="82"/>
      <c r="G430" s="82"/>
    </row>
    <row r="431" spans="3:7" x14ac:dyDescent="0.25">
      <c r="C431" s="72"/>
      <c r="D431" s="72"/>
      <c r="E431" s="72"/>
      <c r="F431" s="82"/>
      <c r="G431" s="82"/>
    </row>
    <row r="432" spans="3:7" x14ac:dyDescent="0.25">
      <c r="C432" s="72"/>
      <c r="D432" s="72"/>
      <c r="E432" s="72"/>
      <c r="F432" s="82"/>
      <c r="G432" s="82"/>
    </row>
    <row r="433" spans="3:7" x14ac:dyDescent="0.25">
      <c r="C433" s="72"/>
      <c r="D433" s="72"/>
      <c r="E433" s="72"/>
      <c r="F433" s="82"/>
      <c r="G433" s="82"/>
    </row>
    <row r="434" spans="3:7" x14ac:dyDescent="0.25">
      <c r="C434" s="72"/>
      <c r="D434" s="72"/>
      <c r="E434" s="72"/>
      <c r="F434" s="82"/>
      <c r="G434" s="82"/>
    </row>
    <row r="435" spans="3:7" x14ac:dyDescent="0.25">
      <c r="C435" s="72"/>
      <c r="D435" s="72"/>
      <c r="E435" s="72"/>
      <c r="F435" s="82"/>
      <c r="G435" s="82"/>
    </row>
    <row r="436" spans="3:7" x14ac:dyDescent="0.25">
      <c r="C436" s="72"/>
      <c r="D436" s="72"/>
      <c r="E436" s="72"/>
      <c r="F436" s="82"/>
      <c r="G436" s="82"/>
    </row>
    <row r="437" spans="3:7" x14ac:dyDescent="0.25">
      <c r="C437" s="72"/>
      <c r="D437" s="72"/>
      <c r="E437" s="72"/>
      <c r="F437" s="82"/>
      <c r="G437" s="82"/>
    </row>
    <row r="438" spans="3:7" x14ac:dyDescent="0.25">
      <c r="C438" s="72"/>
      <c r="D438" s="72"/>
      <c r="E438" s="72"/>
      <c r="F438" s="82"/>
      <c r="G438" s="82"/>
    </row>
    <row r="439" spans="3:7" x14ac:dyDescent="0.25">
      <c r="C439" s="72"/>
      <c r="D439" s="72"/>
      <c r="E439" s="72"/>
      <c r="F439" s="82"/>
      <c r="G439" s="82"/>
    </row>
    <row r="440" spans="3:7" x14ac:dyDescent="0.25">
      <c r="C440" s="72"/>
      <c r="D440" s="72"/>
      <c r="E440" s="72"/>
      <c r="F440" s="82"/>
      <c r="G440" s="82"/>
    </row>
    <row r="441" spans="3:7" x14ac:dyDescent="0.25">
      <c r="C441" s="72"/>
      <c r="D441" s="72"/>
      <c r="E441" s="72"/>
      <c r="F441" s="82"/>
      <c r="G441" s="82"/>
    </row>
    <row r="442" spans="3:7" x14ac:dyDescent="0.25">
      <c r="C442" s="72"/>
      <c r="D442" s="72"/>
      <c r="E442" s="72"/>
      <c r="F442" s="82"/>
      <c r="G442" s="82"/>
    </row>
    <row r="443" spans="3:7" x14ac:dyDescent="0.25">
      <c r="C443" s="72"/>
      <c r="D443" s="72"/>
      <c r="E443" s="72"/>
      <c r="F443" s="82"/>
      <c r="G443" s="82"/>
    </row>
    <row r="444" spans="3:7" x14ac:dyDescent="0.25">
      <c r="C444" s="72"/>
      <c r="D444" s="72"/>
      <c r="E444" s="72"/>
      <c r="F444" s="82"/>
      <c r="G444" s="82"/>
    </row>
    <row r="445" spans="3:7" x14ac:dyDescent="0.25">
      <c r="C445" s="72"/>
      <c r="D445" s="72"/>
      <c r="E445" s="72"/>
      <c r="F445" s="82"/>
      <c r="G445" s="82"/>
    </row>
    <row r="446" spans="3:7" x14ac:dyDescent="0.25">
      <c r="C446" s="72"/>
      <c r="D446" s="72"/>
      <c r="E446" s="72"/>
      <c r="F446" s="82"/>
      <c r="G446" s="82"/>
    </row>
    <row r="447" spans="3:7" x14ac:dyDescent="0.25">
      <c r="C447" s="72"/>
      <c r="D447" s="72"/>
      <c r="E447" s="72"/>
      <c r="F447" s="82"/>
      <c r="G447" s="82"/>
    </row>
    <row r="448" spans="3:7" x14ac:dyDescent="0.25">
      <c r="C448" s="72"/>
      <c r="D448" s="72"/>
      <c r="E448" s="72"/>
      <c r="F448" s="82"/>
      <c r="G448" s="82"/>
    </row>
    <row r="449" spans="3:7" x14ac:dyDescent="0.25">
      <c r="C449" s="72"/>
      <c r="D449" s="72"/>
      <c r="E449" s="72"/>
      <c r="F449" s="82"/>
      <c r="G449" s="82"/>
    </row>
    <row r="450" spans="3:7" x14ac:dyDescent="0.25">
      <c r="C450" s="72"/>
      <c r="D450" s="72"/>
      <c r="E450" s="72"/>
      <c r="F450" s="82"/>
      <c r="G450" s="82"/>
    </row>
    <row r="451" spans="3:7" x14ac:dyDescent="0.25">
      <c r="C451" s="72"/>
      <c r="D451" s="72"/>
      <c r="E451" s="72"/>
      <c r="F451" s="82"/>
      <c r="G451" s="82"/>
    </row>
    <row r="452" spans="3:7" x14ac:dyDescent="0.25">
      <c r="C452" s="72"/>
      <c r="D452" s="72"/>
      <c r="E452" s="72"/>
      <c r="F452" s="82"/>
      <c r="G452" s="82"/>
    </row>
    <row r="453" spans="3:7" x14ac:dyDescent="0.25">
      <c r="C453" s="72"/>
      <c r="D453" s="72"/>
      <c r="E453" s="72"/>
      <c r="F453" s="82"/>
      <c r="G453" s="82"/>
    </row>
    <row r="454" spans="3:7" x14ac:dyDescent="0.25">
      <c r="C454" s="72"/>
      <c r="D454" s="72"/>
      <c r="E454" s="72"/>
      <c r="F454" s="82"/>
      <c r="G454" s="82"/>
    </row>
    <row r="455" spans="3:7" x14ac:dyDescent="0.25">
      <c r="C455" s="72"/>
      <c r="D455" s="72"/>
      <c r="E455" s="72"/>
      <c r="F455" s="82"/>
      <c r="G455" s="82"/>
    </row>
    <row r="456" spans="3:7" x14ac:dyDescent="0.25">
      <c r="C456" s="72"/>
      <c r="D456" s="72"/>
      <c r="E456" s="72"/>
      <c r="F456" s="82"/>
      <c r="G456" s="82"/>
    </row>
    <row r="457" spans="3:7" x14ac:dyDescent="0.25">
      <c r="C457" s="72"/>
      <c r="D457" s="72"/>
      <c r="E457" s="72"/>
      <c r="F457" s="82"/>
      <c r="G457" s="82"/>
    </row>
    <row r="458" spans="3:7" x14ac:dyDescent="0.25">
      <c r="C458" s="72"/>
      <c r="D458" s="72"/>
      <c r="E458" s="72"/>
      <c r="F458" s="82"/>
      <c r="G458" s="82"/>
    </row>
    <row r="459" spans="3:7" x14ac:dyDescent="0.25">
      <c r="C459" s="72"/>
      <c r="D459" s="72"/>
      <c r="E459" s="72"/>
      <c r="F459" s="82"/>
      <c r="G459" s="82"/>
    </row>
    <row r="460" spans="3:7" x14ac:dyDescent="0.25">
      <c r="C460" s="72"/>
      <c r="D460" s="72"/>
      <c r="E460" s="72"/>
      <c r="F460" s="82"/>
      <c r="G460" s="82"/>
    </row>
    <row r="461" spans="3:7" x14ac:dyDescent="0.25">
      <c r="C461" s="72"/>
      <c r="D461" s="72"/>
      <c r="E461" s="72"/>
      <c r="F461" s="82"/>
      <c r="G461" s="82"/>
    </row>
    <row r="462" spans="3:7" x14ac:dyDescent="0.25">
      <c r="C462" s="72"/>
      <c r="D462" s="72"/>
      <c r="E462" s="72"/>
      <c r="F462" s="82"/>
      <c r="G462" s="82"/>
    </row>
    <row r="463" spans="3:7" x14ac:dyDescent="0.25">
      <c r="C463" s="72"/>
      <c r="D463" s="72"/>
      <c r="E463" s="72"/>
      <c r="F463" s="82"/>
      <c r="G463" s="82"/>
    </row>
    <row r="464" spans="3:7" x14ac:dyDescent="0.25">
      <c r="C464" s="72"/>
      <c r="D464" s="72"/>
      <c r="E464" s="72"/>
      <c r="F464" s="82"/>
      <c r="G464" s="82"/>
    </row>
    <row r="465" spans="3:7" x14ac:dyDescent="0.25">
      <c r="C465" s="72"/>
      <c r="D465" s="72"/>
      <c r="E465" s="72"/>
      <c r="F465" s="82"/>
      <c r="G465" s="82"/>
    </row>
    <row r="466" spans="3:7" x14ac:dyDescent="0.25">
      <c r="C466" s="72"/>
      <c r="D466" s="72"/>
      <c r="E466" s="72"/>
      <c r="F466" s="82"/>
      <c r="G466" s="82"/>
    </row>
    <row r="467" spans="3:7" x14ac:dyDescent="0.25">
      <c r="C467" s="72"/>
      <c r="D467" s="72"/>
      <c r="E467" s="72"/>
      <c r="F467" s="82"/>
      <c r="G467" s="82"/>
    </row>
    <row r="468" spans="3:7" x14ac:dyDescent="0.25">
      <c r="C468" s="72"/>
      <c r="D468" s="72"/>
      <c r="E468" s="72"/>
      <c r="F468" s="82"/>
      <c r="G468" s="82"/>
    </row>
    <row r="469" spans="3:7" x14ac:dyDescent="0.25">
      <c r="C469" s="72"/>
      <c r="D469" s="72"/>
      <c r="E469" s="72"/>
      <c r="F469" s="82"/>
      <c r="G469" s="82"/>
    </row>
    <row r="470" spans="3:7" x14ac:dyDescent="0.25">
      <c r="C470" s="72"/>
      <c r="D470" s="72"/>
      <c r="E470" s="72"/>
      <c r="F470" s="82"/>
      <c r="G470" s="82"/>
    </row>
    <row r="471" spans="3:7" x14ac:dyDescent="0.25">
      <c r="C471" s="72"/>
      <c r="D471" s="72"/>
      <c r="E471" s="72"/>
      <c r="F471" s="82"/>
      <c r="G471" s="82"/>
    </row>
    <row r="472" spans="3:7" x14ac:dyDescent="0.25">
      <c r="C472" s="72"/>
      <c r="D472" s="72"/>
      <c r="E472" s="72"/>
      <c r="F472" s="82"/>
      <c r="G472" s="82"/>
    </row>
    <row r="473" spans="3:7" x14ac:dyDescent="0.25">
      <c r="C473" s="72"/>
      <c r="D473" s="72"/>
      <c r="E473" s="72"/>
      <c r="F473" s="82"/>
      <c r="G473" s="82"/>
    </row>
    <row r="474" spans="3:7" x14ac:dyDescent="0.25">
      <c r="C474" s="72"/>
      <c r="D474" s="72"/>
      <c r="E474" s="72"/>
      <c r="F474" s="82"/>
      <c r="G474" s="82"/>
    </row>
    <row r="475" spans="3:7" x14ac:dyDescent="0.25">
      <c r="C475" s="72"/>
      <c r="D475" s="72"/>
      <c r="E475" s="72"/>
      <c r="F475" s="82"/>
      <c r="G475" s="82"/>
    </row>
    <row r="476" spans="3:7" x14ac:dyDescent="0.25">
      <c r="C476" s="72"/>
      <c r="D476" s="72"/>
      <c r="E476" s="72"/>
      <c r="F476" s="82"/>
      <c r="G476" s="82"/>
    </row>
    <row r="477" spans="3:7" x14ac:dyDescent="0.25">
      <c r="C477" s="72"/>
      <c r="D477" s="72"/>
      <c r="E477" s="72"/>
      <c r="F477" s="82"/>
      <c r="G477" s="82"/>
    </row>
    <row r="478" spans="3:7" x14ac:dyDescent="0.25">
      <c r="C478" s="72"/>
      <c r="D478" s="72"/>
      <c r="E478" s="72"/>
      <c r="F478" s="82"/>
      <c r="G478" s="82"/>
    </row>
    <row r="479" spans="3:7" x14ac:dyDescent="0.25">
      <c r="C479" s="72"/>
      <c r="D479" s="72"/>
      <c r="E479" s="72"/>
      <c r="F479" s="82"/>
      <c r="G479" s="82"/>
    </row>
    <row r="480" spans="3:7" x14ac:dyDescent="0.25">
      <c r="C480" s="72"/>
      <c r="D480" s="72"/>
      <c r="E480" s="72"/>
      <c r="F480" s="82"/>
      <c r="G480" s="82"/>
    </row>
    <row r="481" spans="3:7" x14ac:dyDescent="0.25">
      <c r="C481" s="72"/>
      <c r="D481" s="72"/>
      <c r="E481" s="72"/>
      <c r="F481" s="82"/>
      <c r="G481" s="82"/>
    </row>
    <row r="482" spans="3:7" x14ac:dyDescent="0.25">
      <c r="C482" s="72"/>
      <c r="D482" s="72"/>
      <c r="E482" s="72"/>
      <c r="F482" s="82"/>
      <c r="G482" s="82"/>
    </row>
    <row r="483" spans="3:7" x14ac:dyDescent="0.25">
      <c r="C483" s="72"/>
      <c r="D483" s="72"/>
      <c r="E483" s="72"/>
      <c r="F483" s="82"/>
      <c r="G483" s="82"/>
    </row>
    <row r="484" spans="3:7" x14ac:dyDescent="0.25">
      <c r="C484" s="72"/>
      <c r="D484" s="72"/>
      <c r="E484" s="72"/>
      <c r="F484" s="82"/>
      <c r="G484" s="82"/>
    </row>
    <row r="485" spans="3:7" x14ac:dyDescent="0.25">
      <c r="C485" s="72"/>
      <c r="D485" s="72"/>
      <c r="E485" s="72"/>
      <c r="F485" s="82"/>
      <c r="G485" s="82"/>
    </row>
    <row r="486" spans="3:7" x14ac:dyDescent="0.25">
      <c r="C486" s="72"/>
      <c r="D486" s="72"/>
      <c r="E486" s="72"/>
      <c r="F486" s="82"/>
      <c r="G486" s="82"/>
    </row>
    <row r="487" spans="3:7" x14ac:dyDescent="0.25">
      <c r="C487" s="72"/>
      <c r="D487" s="72"/>
      <c r="E487" s="72"/>
      <c r="F487" s="82"/>
      <c r="G487" s="82"/>
    </row>
    <row r="488" spans="3:7" x14ac:dyDescent="0.25">
      <c r="C488" s="72"/>
      <c r="D488" s="72"/>
      <c r="E488" s="72"/>
      <c r="F488" s="82"/>
      <c r="G488" s="82"/>
    </row>
    <row r="489" spans="3:7" x14ac:dyDescent="0.25">
      <c r="C489" s="72"/>
      <c r="D489" s="72"/>
      <c r="E489" s="72"/>
      <c r="F489" s="82"/>
      <c r="G489" s="82"/>
    </row>
    <row r="490" spans="3:7" x14ac:dyDescent="0.25">
      <c r="C490" s="72"/>
      <c r="D490" s="72"/>
      <c r="E490" s="72"/>
      <c r="F490" s="82"/>
      <c r="G490" s="82"/>
    </row>
    <row r="491" spans="3:7" x14ac:dyDescent="0.25">
      <c r="C491" s="72"/>
      <c r="D491" s="72"/>
      <c r="E491" s="72"/>
      <c r="F491" s="82"/>
      <c r="G491" s="82"/>
    </row>
    <row r="492" spans="3:7" x14ac:dyDescent="0.25">
      <c r="C492" s="72"/>
      <c r="D492" s="72"/>
      <c r="E492" s="72"/>
      <c r="F492" s="82"/>
      <c r="G492" s="82"/>
    </row>
    <row r="493" spans="3:7" x14ac:dyDescent="0.25">
      <c r="C493" s="72"/>
      <c r="D493" s="72"/>
      <c r="E493" s="72"/>
      <c r="F493" s="82"/>
      <c r="G493" s="82"/>
    </row>
    <row r="494" spans="3:7" x14ac:dyDescent="0.25">
      <c r="C494" s="72"/>
      <c r="D494" s="72"/>
      <c r="E494" s="72"/>
      <c r="F494" s="82"/>
      <c r="G494" s="82"/>
    </row>
    <row r="495" spans="3:7" x14ac:dyDescent="0.25">
      <c r="C495" s="72"/>
      <c r="D495" s="72"/>
      <c r="E495" s="72"/>
      <c r="F495" s="82"/>
      <c r="G495" s="82"/>
    </row>
    <row r="496" spans="3:7" x14ac:dyDescent="0.25">
      <c r="C496" s="72"/>
      <c r="D496" s="72"/>
      <c r="E496" s="72"/>
      <c r="F496" s="82"/>
      <c r="G496" s="82"/>
    </row>
    <row r="497" spans="3:7" x14ac:dyDescent="0.25">
      <c r="C497" s="72"/>
      <c r="D497" s="72"/>
      <c r="E497" s="72"/>
      <c r="F497" s="82"/>
      <c r="G497" s="82"/>
    </row>
    <row r="498" spans="3:7" x14ac:dyDescent="0.25">
      <c r="C498" s="72"/>
      <c r="D498" s="72"/>
      <c r="E498" s="72"/>
      <c r="F498" s="82"/>
      <c r="G498" s="82"/>
    </row>
    <row r="499" spans="3:7" x14ac:dyDescent="0.25">
      <c r="C499" s="72"/>
      <c r="D499" s="72"/>
      <c r="E499" s="72"/>
      <c r="F499" s="82"/>
      <c r="G499" s="82"/>
    </row>
    <row r="500" spans="3:7" x14ac:dyDescent="0.25">
      <c r="C500" s="72"/>
      <c r="D500" s="72"/>
      <c r="E500" s="72"/>
      <c r="F500" s="82"/>
      <c r="G500" s="82"/>
    </row>
    <row r="501" spans="3:7" x14ac:dyDescent="0.25">
      <c r="C501" s="72"/>
      <c r="D501" s="72"/>
      <c r="E501" s="72"/>
      <c r="F501" s="82"/>
      <c r="G501" s="82"/>
    </row>
    <row r="502" spans="3:7" x14ac:dyDescent="0.25">
      <c r="C502" s="72"/>
      <c r="D502" s="72"/>
      <c r="E502" s="72"/>
      <c r="F502" s="82"/>
      <c r="G502" s="82"/>
    </row>
    <row r="503" spans="3:7" x14ac:dyDescent="0.25">
      <c r="C503" s="72"/>
      <c r="D503" s="72"/>
      <c r="E503" s="72"/>
      <c r="F503" s="82"/>
      <c r="G503" s="82"/>
    </row>
    <row r="504" spans="3:7" x14ac:dyDescent="0.25">
      <c r="C504" s="72"/>
      <c r="D504" s="72"/>
      <c r="E504" s="72"/>
      <c r="F504" s="82"/>
      <c r="G504" s="82"/>
    </row>
    <row r="505" spans="3:7" x14ac:dyDescent="0.25">
      <c r="C505" s="72"/>
      <c r="D505" s="72"/>
      <c r="E505" s="72"/>
      <c r="F505" s="82"/>
      <c r="G505" s="82"/>
    </row>
    <row r="506" spans="3:7" x14ac:dyDescent="0.25">
      <c r="C506" s="72"/>
      <c r="D506" s="72"/>
      <c r="E506" s="72"/>
      <c r="F506" s="82"/>
      <c r="G506" s="82"/>
    </row>
    <row r="507" spans="3:7" x14ac:dyDescent="0.25">
      <c r="C507" s="72"/>
      <c r="D507" s="72"/>
      <c r="E507" s="72"/>
      <c r="F507" s="82"/>
      <c r="G507" s="82"/>
    </row>
    <row r="508" spans="3:7" x14ac:dyDescent="0.25">
      <c r="C508" s="72"/>
      <c r="D508" s="72"/>
      <c r="E508" s="72"/>
      <c r="F508" s="82"/>
      <c r="G508" s="82"/>
    </row>
    <row r="509" spans="3:7" x14ac:dyDescent="0.25">
      <c r="C509" s="72"/>
      <c r="D509" s="72"/>
      <c r="E509" s="72"/>
      <c r="F509" s="82"/>
      <c r="G509" s="82"/>
    </row>
    <row r="510" spans="3:7" x14ac:dyDescent="0.25">
      <c r="C510" s="72"/>
      <c r="D510" s="72"/>
      <c r="E510" s="72"/>
      <c r="F510" s="82"/>
      <c r="G510" s="82"/>
    </row>
  </sheetData>
  <sheetProtection algorithmName="SHA-512" hashValue="lbphPQBAPDcXd+T5qVFTAi9Kp6L5OG9iYArbQaAkVRrnJbN2m88ABamC+yD283GFn/Mr1cEb7v/6oRZlfteI/g==" saltValue="fvlMnaywwGUx9/+LNMh7WQ==" spinCount="100000" sheet="1" objects="1" scenarios="1"/>
  <mergeCells count="2">
    <mergeCell ref="B1:C1"/>
    <mergeCell ref="B2:C2"/>
  </mergeCells>
  <conditionalFormatting sqref="C67">
    <cfRule type="duplicateValues" dxfId="26" priority="1"/>
  </conditionalFormatting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 tint="0.34998626667073579"/>
  </sheetPr>
  <dimension ref="B1:G527"/>
  <sheetViews>
    <sheetView zoomScaleNormal="100" workbookViewId="0">
      <selection activeCell="H18" sqref="H18"/>
    </sheetView>
  </sheetViews>
  <sheetFormatPr defaultColWidth="21.140625" defaultRowHeight="15" x14ac:dyDescent="0.25"/>
  <cols>
    <col min="1" max="1" width="1.7109375" style="67" customWidth="1"/>
    <col min="2" max="2" width="3.7109375" style="73" customWidth="1"/>
    <col min="3" max="3" width="45.7109375" style="67" customWidth="1"/>
    <col min="4" max="4" width="7.7109375" style="67" customWidth="1"/>
    <col min="5" max="5" width="9" style="67" customWidth="1"/>
    <col min="6" max="6" width="7.7109375" style="68" customWidth="1"/>
    <col min="7" max="7" width="13.85546875" style="68" customWidth="1"/>
    <col min="8" max="16384" width="21.140625" style="67"/>
  </cols>
  <sheetData>
    <row r="1" spans="2:7" ht="15" customHeight="1" x14ac:dyDescent="0.25">
      <c r="B1" s="131" t="s">
        <v>35</v>
      </c>
      <c r="C1" s="131"/>
    </row>
    <row r="2" spans="2:7" ht="15" customHeight="1" x14ac:dyDescent="0.25">
      <c r="B2" s="131" t="s">
        <v>36</v>
      </c>
      <c r="C2" s="131"/>
    </row>
    <row r="3" spans="2:7" ht="15" customHeight="1" x14ac:dyDescent="0.25">
      <c r="B3" s="74"/>
      <c r="C3" s="74"/>
    </row>
    <row r="4" spans="2:7" ht="15" customHeight="1" x14ac:dyDescent="0.25">
      <c r="B4" s="67"/>
    </row>
    <row r="5" spans="2:7" ht="15" customHeight="1" x14ac:dyDescent="0.25">
      <c r="B5" s="69" t="s">
        <v>99</v>
      </c>
    </row>
    <row r="6" spans="2:7" ht="35.1" customHeight="1" x14ac:dyDescent="0.25">
      <c r="B6" s="43"/>
      <c r="C6" s="40" t="s">
        <v>0</v>
      </c>
      <c r="D6" s="40" t="s">
        <v>1</v>
      </c>
      <c r="E6" s="40" t="s">
        <v>2</v>
      </c>
      <c r="F6" s="75" t="s">
        <v>37</v>
      </c>
      <c r="G6" s="75" t="s">
        <v>38</v>
      </c>
    </row>
    <row r="7" spans="2:7" x14ac:dyDescent="0.25">
      <c r="B7" s="70"/>
      <c r="C7" s="40"/>
      <c r="D7" s="40"/>
      <c r="E7" s="40"/>
      <c r="F7" s="75"/>
      <c r="G7" s="75"/>
    </row>
    <row r="8" spans="2:7" x14ac:dyDescent="0.25">
      <c r="B8" s="70">
        <v>1</v>
      </c>
      <c r="C8" s="40" t="s">
        <v>3</v>
      </c>
      <c r="D8" s="40"/>
      <c r="E8" s="40"/>
      <c r="F8" s="75"/>
      <c r="G8" s="75"/>
    </row>
    <row r="9" spans="2:7" ht="30" x14ac:dyDescent="0.25">
      <c r="B9" s="43">
        <v>1</v>
      </c>
      <c r="C9" s="37" t="s">
        <v>23</v>
      </c>
      <c r="D9" s="38" t="s">
        <v>4</v>
      </c>
      <c r="E9" s="38">
        <v>6</v>
      </c>
      <c r="F9" s="76">
        <f>VLOOKUP(C9,UPL!B:E,4,0)</f>
        <v>0</v>
      </c>
      <c r="G9" s="76">
        <f>E9*F9</f>
        <v>0</v>
      </c>
    </row>
    <row r="10" spans="2:7" x14ac:dyDescent="0.25">
      <c r="B10" s="43">
        <v>2</v>
      </c>
      <c r="C10" s="37" t="s">
        <v>24</v>
      </c>
      <c r="D10" s="38" t="s">
        <v>5</v>
      </c>
      <c r="E10" s="38">
        <v>120</v>
      </c>
      <c r="F10" s="76">
        <f>VLOOKUP(C10,UPL!B:E,4,0)</f>
        <v>0</v>
      </c>
      <c r="G10" s="76">
        <f t="shared" ref="G10:G25" si="0">E10*F10</f>
        <v>0</v>
      </c>
    </row>
    <row r="11" spans="2:7" x14ac:dyDescent="0.25">
      <c r="B11" s="43">
        <v>3</v>
      </c>
      <c r="C11" s="37" t="s">
        <v>6</v>
      </c>
      <c r="D11" s="38" t="s">
        <v>5</v>
      </c>
      <c r="E11" s="38">
        <v>12</v>
      </c>
      <c r="F11" s="76">
        <f>VLOOKUP(C11,UPL!B:E,4,0)</f>
        <v>0</v>
      </c>
      <c r="G11" s="76">
        <f t="shared" si="0"/>
        <v>0</v>
      </c>
    </row>
    <row r="12" spans="2:7" x14ac:dyDescent="0.25">
      <c r="B12" s="43">
        <v>4</v>
      </c>
      <c r="C12" s="37" t="s">
        <v>25</v>
      </c>
      <c r="D12" s="38" t="s">
        <v>7</v>
      </c>
      <c r="E12" s="38">
        <v>5</v>
      </c>
      <c r="F12" s="76">
        <f>VLOOKUP(C12,UPL!B:E,4,0)</f>
        <v>0</v>
      </c>
      <c r="G12" s="76">
        <f t="shared" si="0"/>
        <v>0</v>
      </c>
    </row>
    <row r="13" spans="2:7" x14ac:dyDescent="0.25">
      <c r="B13" s="43">
        <v>5</v>
      </c>
      <c r="C13" s="37" t="s">
        <v>8</v>
      </c>
      <c r="D13" s="38" t="s">
        <v>5</v>
      </c>
      <c r="E13" s="38">
        <v>20</v>
      </c>
      <c r="F13" s="76">
        <f>VLOOKUP(C13,UPL!B:E,4,0)</f>
        <v>0</v>
      </c>
      <c r="G13" s="76">
        <f t="shared" si="0"/>
        <v>0</v>
      </c>
    </row>
    <row r="14" spans="2:7" x14ac:dyDescent="0.25">
      <c r="B14" s="43">
        <v>6</v>
      </c>
      <c r="C14" s="37" t="s">
        <v>9</v>
      </c>
      <c r="D14" s="38" t="s">
        <v>5</v>
      </c>
      <c r="E14" s="38">
        <v>130</v>
      </c>
      <c r="F14" s="76">
        <f>VLOOKUP(C14,UPL!B:E,4,0)</f>
        <v>0</v>
      </c>
      <c r="G14" s="76">
        <f t="shared" si="0"/>
        <v>0</v>
      </c>
    </row>
    <row r="15" spans="2:7" x14ac:dyDescent="0.25">
      <c r="B15" s="43">
        <v>7</v>
      </c>
      <c r="C15" s="37" t="s">
        <v>10</v>
      </c>
      <c r="D15" s="38" t="s">
        <v>5</v>
      </c>
      <c r="E15" s="38">
        <v>300</v>
      </c>
      <c r="F15" s="76">
        <f>VLOOKUP(C15,UPL!B:E,4,0)</f>
        <v>0</v>
      </c>
      <c r="G15" s="76">
        <f t="shared" si="0"/>
        <v>0</v>
      </c>
    </row>
    <row r="16" spans="2:7" x14ac:dyDescent="0.25">
      <c r="B16" s="43">
        <v>8</v>
      </c>
      <c r="C16" s="37" t="s">
        <v>11</v>
      </c>
      <c r="D16" s="38" t="s">
        <v>5</v>
      </c>
      <c r="E16" s="38">
        <v>300</v>
      </c>
      <c r="F16" s="76">
        <f>VLOOKUP(C16,UPL!B:E,4,0)</f>
        <v>0</v>
      </c>
      <c r="G16" s="76">
        <f t="shared" si="0"/>
        <v>0</v>
      </c>
    </row>
    <row r="17" spans="2:7" x14ac:dyDescent="0.25">
      <c r="B17" s="43">
        <v>9</v>
      </c>
      <c r="C17" s="37" t="s">
        <v>26</v>
      </c>
      <c r="D17" s="38" t="s">
        <v>5</v>
      </c>
      <c r="E17" s="38">
        <v>30</v>
      </c>
      <c r="F17" s="76">
        <f>VLOOKUP(C17,UPL!B:E,4,0)</f>
        <v>0</v>
      </c>
      <c r="G17" s="76">
        <f t="shared" si="0"/>
        <v>0</v>
      </c>
    </row>
    <row r="18" spans="2:7" x14ac:dyDescent="0.25">
      <c r="B18" s="43">
        <v>10</v>
      </c>
      <c r="C18" s="37" t="s">
        <v>27</v>
      </c>
      <c r="D18" s="38" t="s">
        <v>5</v>
      </c>
      <c r="E18" s="38">
        <v>60</v>
      </c>
      <c r="F18" s="76">
        <f>VLOOKUP(C18,UPL!B:E,4,0)</f>
        <v>0</v>
      </c>
      <c r="G18" s="76">
        <f t="shared" si="0"/>
        <v>0</v>
      </c>
    </row>
    <row r="19" spans="2:7" x14ac:dyDescent="0.25">
      <c r="B19" s="43">
        <v>11</v>
      </c>
      <c r="C19" s="37" t="s">
        <v>28</v>
      </c>
      <c r="D19" s="38" t="s">
        <v>14</v>
      </c>
      <c r="E19" s="38">
        <v>2</v>
      </c>
      <c r="F19" s="76">
        <f>VLOOKUP(C19,UPL!B:E,4,0)</f>
        <v>0</v>
      </c>
      <c r="G19" s="76">
        <f t="shared" si="0"/>
        <v>0</v>
      </c>
    </row>
    <row r="20" spans="2:7" ht="45" x14ac:dyDescent="0.25">
      <c r="B20" s="43">
        <v>12</v>
      </c>
      <c r="C20" s="37" t="s">
        <v>12</v>
      </c>
      <c r="D20" s="38" t="s">
        <v>4</v>
      </c>
      <c r="E20" s="38">
        <v>400</v>
      </c>
      <c r="F20" s="76">
        <f>VLOOKUP(C20,UPL!B:E,4,0)</f>
        <v>0</v>
      </c>
      <c r="G20" s="76">
        <f t="shared" si="0"/>
        <v>0</v>
      </c>
    </row>
    <row r="21" spans="2:7" ht="30" x14ac:dyDescent="0.25">
      <c r="B21" s="43">
        <v>13</v>
      </c>
      <c r="C21" s="37" t="s">
        <v>96</v>
      </c>
      <c r="D21" s="38" t="s">
        <v>5</v>
      </c>
      <c r="E21" s="38">
        <v>20</v>
      </c>
      <c r="F21" s="76">
        <f>VLOOKUP(C21,UPL!B:E,4,0)</f>
        <v>0</v>
      </c>
      <c r="G21" s="76">
        <f t="shared" si="0"/>
        <v>0</v>
      </c>
    </row>
    <row r="22" spans="2:7" ht="30" x14ac:dyDescent="0.25">
      <c r="B22" s="43">
        <v>14</v>
      </c>
      <c r="C22" s="37" t="s">
        <v>29</v>
      </c>
      <c r="D22" s="38" t="s">
        <v>13</v>
      </c>
      <c r="E22" s="38">
        <v>6</v>
      </c>
      <c r="F22" s="76">
        <f>VLOOKUP(C22,UPL!B:E,4,0)</f>
        <v>0</v>
      </c>
      <c r="G22" s="76">
        <f t="shared" si="0"/>
        <v>0</v>
      </c>
    </row>
    <row r="23" spans="2:7" ht="30" x14ac:dyDescent="0.25">
      <c r="B23" s="43">
        <v>15</v>
      </c>
      <c r="C23" s="37" t="s">
        <v>97</v>
      </c>
      <c r="D23" s="38" t="s">
        <v>7</v>
      </c>
      <c r="E23" s="38">
        <v>1</v>
      </c>
      <c r="F23" s="76">
        <f>VLOOKUP(C23,UPL!B:E,4,0)</f>
        <v>0</v>
      </c>
      <c r="G23" s="76">
        <f t="shared" si="0"/>
        <v>0</v>
      </c>
    </row>
    <row r="24" spans="2:7" ht="30" x14ac:dyDescent="0.25">
      <c r="B24" s="43">
        <v>16</v>
      </c>
      <c r="C24" s="37" t="s">
        <v>98</v>
      </c>
      <c r="D24" s="38" t="s">
        <v>13</v>
      </c>
      <c r="E24" s="38">
        <v>24</v>
      </c>
      <c r="F24" s="76">
        <f>VLOOKUP(C24,UPL!B:E,4,0)</f>
        <v>0</v>
      </c>
      <c r="G24" s="76">
        <f t="shared" si="0"/>
        <v>0</v>
      </c>
    </row>
    <row r="25" spans="2:7" x14ac:dyDescent="0.25">
      <c r="B25" s="43">
        <v>17</v>
      </c>
      <c r="C25" s="37" t="s">
        <v>30</v>
      </c>
      <c r="D25" s="38" t="s">
        <v>7</v>
      </c>
      <c r="E25" s="38">
        <v>1</v>
      </c>
      <c r="F25" s="76">
        <f>VLOOKUP(C25,UPL!B:E,4,0)</f>
        <v>0</v>
      </c>
      <c r="G25" s="76">
        <f t="shared" si="0"/>
        <v>0</v>
      </c>
    </row>
    <row r="26" spans="2:7" x14ac:dyDescent="0.25">
      <c r="B26" s="43"/>
      <c r="C26" s="41"/>
      <c r="D26" s="41"/>
      <c r="E26" s="41"/>
      <c r="F26" s="77"/>
      <c r="G26" s="77"/>
    </row>
    <row r="27" spans="2:7" x14ac:dyDescent="0.25">
      <c r="B27" s="70">
        <v>2</v>
      </c>
      <c r="C27" s="40" t="s">
        <v>31</v>
      </c>
      <c r="D27" s="40"/>
      <c r="E27" s="40"/>
      <c r="F27" s="75"/>
      <c r="G27" s="75"/>
    </row>
    <row r="28" spans="2:7" ht="30" x14ac:dyDescent="0.25">
      <c r="B28" s="43">
        <v>1</v>
      </c>
      <c r="C28" s="37" t="s">
        <v>100</v>
      </c>
      <c r="D28" s="38" t="s">
        <v>7</v>
      </c>
      <c r="E28" s="38">
        <v>1</v>
      </c>
      <c r="F28" s="76">
        <f>VLOOKUP(C28,UPL!B:E,4,0)</f>
        <v>0</v>
      </c>
      <c r="G28" s="76">
        <f t="shared" ref="G28:G29" si="1">E28*F28</f>
        <v>0</v>
      </c>
    </row>
    <row r="29" spans="2:7" ht="30" x14ac:dyDescent="0.25">
      <c r="B29" s="43">
        <v>2</v>
      </c>
      <c r="C29" s="37" t="s">
        <v>101</v>
      </c>
      <c r="D29" s="38" t="s">
        <v>7</v>
      </c>
      <c r="E29" s="38">
        <v>1</v>
      </c>
      <c r="F29" s="76">
        <f>VLOOKUP(C29,UPL!B:E,4,0)</f>
        <v>0</v>
      </c>
      <c r="G29" s="76">
        <f t="shared" si="1"/>
        <v>0</v>
      </c>
    </row>
    <row r="30" spans="2:7" x14ac:dyDescent="0.25">
      <c r="B30" s="43"/>
      <c r="C30" s="41"/>
      <c r="D30" s="41"/>
      <c r="E30" s="41"/>
      <c r="F30" s="77"/>
      <c r="G30" s="77"/>
    </row>
    <row r="31" spans="2:7" x14ac:dyDescent="0.25">
      <c r="B31" s="70">
        <v>3</v>
      </c>
      <c r="C31" s="40" t="s">
        <v>15</v>
      </c>
      <c r="D31" s="40"/>
      <c r="E31" s="40"/>
      <c r="F31" s="75"/>
      <c r="G31" s="75"/>
    </row>
    <row r="32" spans="2:7" x14ac:dyDescent="0.25">
      <c r="B32" s="43">
        <v>1</v>
      </c>
      <c r="C32" s="37" t="s">
        <v>39</v>
      </c>
      <c r="D32" s="38" t="s">
        <v>13</v>
      </c>
      <c r="E32" s="38">
        <v>80</v>
      </c>
      <c r="F32" s="76">
        <f>VLOOKUP(C32,UPL!B:E,4,0)</f>
        <v>0</v>
      </c>
      <c r="G32" s="76">
        <f t="shared" ref="G32:G52" si="2">E32*F32</f>
        <v>0</v>
      </c>
    </row>
    <row r="33" spans="2:7" x14ac:dyDescent="0.25">
      <c r="B33" s="43">
        <v>2</v>
      </c>
      <c r="C33" s="37" t="s">
        <v>40</v>
      </c>
      <c r="D33" s="38" t="s">
        <v>13</v>
      </c>
      <c r="E33" s="38">
        <v>80</v>
      </c>
      <c r="F33" s="76">
        <f>VLOOKUP(C33,UPL!B:E,4,0)</f>
        <v>0</v>
      </c>
      <c r="G33" s="76">
        <f t="shared" si="2"/>
        <v>0</v>
      </c>
    </row>
    <row r="34" spans="2:7" x14ac:dyDescent="0.25">
      <c r="B34" s="43">
        <v>3</v>
      </c>
      <c r="C34" s="37" t="s">
        <v>41</v>
      </c>
      <c r="D34" s="38" t="s">
        <v>13</v>
      </c>
      <c r="E34" s="38">
        <v>20</v>
      </c>
      <c r="F34" s="76">
        <f>VLOOKUP(C34,UPL!B:E,4,0)</f>
        <v>0</v>
      </c>
      <c r="G34" s="76">
        <f t="shared" si="2"/>
        <v>0</v>
      </c>
    </row>
    <row r="35" spans="2:7" x14ac:dyDescent="0.25">
      <c r="B35" s="43">
        <v>4</v>
      </c>
      <c r="C35" s="37" t="s">
        <v>42</v>
      </c>
      <c r="D35" s="38" t="s">
        <v>13</v>
      </c>
      <c r="E35" s="38">
        <v>20</v>
      </c>
      <c r="F35" s="76">
        <f>VLOOKUP(C35,UPL!B:E,4,0)</f>
        <v>0</v>
      </c>
      <c r="G35" s="76">
        <f t="shared" si="2"/>
        <v>0</v>
      </c>
    </row>
    <row r="36" spans="2:7" ht="30" x14ac:dyDescent="0.25">
      <c r="B36" s="43">
        <v>5</v>
      </c>
      <c r="C36" s="37" t="s">
        <v>81</v>
      </c>
      <c r="D36" s="38" t="s">
        <v>13</v>
      </c>
      <c r="E36" s="38">
        <v>50</v>
      </c>
      <c r="F36" s="76">
        <f>VLOOKUP(C36,UPL!B:E,4,0)</f>
        <v>0</v>
      </c>
      <c r="G36" s="76">
        <f t="shared" si="2"/>
        <v>0</v>
      </c>
    </row>
    <row r="37" spans="2:7" ht="30" x14ac:dyDescent="0.25">
      <c r="B37" s="43">
        <v>6</v>
      </c>
      <c r="C37" s="37" t="s">
        <v>83</v>
      </c>
      <c r="D37" s="38" t="s">
        <v>13</v>
      </c>
      <c r="E37" s="38">
        <v>10</v>
      </c>
      <c r="F37" s="76">
        <f>VLOOKUP(C37,UPL!B:E,4,0)</f>
        <v>0</v>
      </c>
      <c r="G37" s="76">
        <f t="shared" si="2"/>
        <v>0</v>
      </c>
    </row>
    <row r="38" spans="2:7" x14ac:dyDescent="0.25">
      <c r="B38" s="43">
        <v>5</v>
      </c>
      <c r="C38" s="37" t="s">
        <v>84</v>
      </c>
      <c r="D38" s="38" t="s">
        <v>13</v>
      </c>
      <c r="E38" s="38">
        <v>50</v>
      </c>
      <c r="F38" s="76">
        <f>VLOOKUP(C38,UPL!B:E,4,0)</f>
        <v>0</v>
      </c>
      <c r="G38" s="76">
        <f t="shared" si="2"/>
        <v>0</v>
      </c>
    </row>
    <row r="39" spans="2:7" ht="30" x14ac:dyDescent="0.25">
      <c r="B39" s="43">
        <v>5</v>
      </c>
      <c r="C39" s="37" t="s">
        <v>81</v>
      </c>
      <c r="D39" s="38" t="s">
        <v>13</v>
      </c>
      <c r="E39" s="38">
        <v>50</v>
      </c>
      <c r="F39" s="76">
        <f>VLOOKUP(C39,UPL!B:E,4,0)</f>
        <v>0</v>
      </c>
      <c r="G39" s="76">
        <f t="shared" si="2"/>
        <v>0</v>
      </c>
    </row>
    <row r="40" spans="2:7" x14ac:dyDescent="0.25">
      <c r="B40" s="43">
        <v>6</v>
      </c>
      <c r="C40" s="37" t="s">
        <v>85</v>
      </c>
      <c r="D40" s="38" t="s">
        <v>13</v>
      </c>
      <c r="E40" s="38">
        <v>10</v>
      </c>
      <c r="F40" s="76">
        <f>VLOOKUP(C40,UPL!B:E,4,0)</f>
        <v>0</v>
      </c>
      <c r="G40" s="76">
        <f t="shared" si="2"/>
        <v>0</v>
      </c>
    </row>
    <row r="41" spans="2:7" ht="30" x14ac:dyDescent="0.25">
      <c r="B41" s="43">
        <v>6</v>
      </c>
      <c r="C41" s="37" t="s">
        <v>83</v>
      </c>
      <c r="D41" s="38" t="s">
        <v>13</v>
      </c>
      <c r="E41" s="38">
        <v>10</v>
      </c>
      <c r="F41" s="76">
        <f>VLOOKUP(C41,UPL!B:E,4,0)</f>
        <v>0</v>
      </c>
      <c r="G41" s="76">
        <f t="shared" si="2"/>
        <v>0</v>
      </c>
    </row>
    <row r="42" spans="2:7" ht="15" customHeight="1" x14ac:dyDescent="0.25">
      <c r="B42" s="43">
        <v>7</v>
      </c>
      <c r="C42" s="37" t="s">
        <v>86</v>
      </c>
      <c r="D42" s="38" t="s">
        <v>13</v>
      </c>
      <c r="E42" s="38">
        <v>50</v>
      </c>
      <c r="F42" s="76">
        <f>VLOOKUP(C42,UPL!B:E,4,0)</f>
        <v>0</v>
      </c>
      <c r="G42" s="76">
        <f t="shared" si="2"/>
        <v>0</v>
      </c>
    </row>
    <row r="43" spans="2:7" ht="15" customHeight="1" x14ac:dyDescent="0.25">
      <c r="B43" s="43">
        <v>7</v>
      </c>
      <c r="C43" s="37" t="s">
        <v>16</v>
      </c>
      <c r="D43" s="38" t="s">
        <v>13</v>
      </c>
      <c r="E43" s="38">
        <v>50</v>
      </c>
      <c r="F43" s="76">
        <f>VLOOKUP(C43,UPL!B:E,4,0)</f>
        <v>0</v>
      </c>
      <c r="G43" s="76">
        <f t="shared" si="2"/>
        <v>0</v>
      </c>
    </row>
    <row r="44" spans="2:7" x14ac:dyDescent="0.25">
      <c r="B44" s="43">
        <v>8</v>
      </c>
      <c r="C44" s="37" t="s">
        <v>87</v>
      </c>
      <c r="D44" s="38" t="s">
        <v>13</v>
      </c>
      <c r="E44" s="38">
        <v>20</v>
      </c>
      <c r="F44" s="76">
        <f>VLOOKUP(C44,UPL!B:E,4,0)</f>
        <v>0</v>
      </c>
      <c r="G44" s="76">
        <f t="shared" si="2"/>
        <v>0</v>
      </c>
    </row>
    <row r="45" spans="2:7" x14ac:dyDescent="0.25">
      <c r="B45" s="43">
        <v>8</v>
      </c>
      <c r="C45" s="37" t="s">
        <v>88</v>
      </c>
      <c r="D45" s="38" t="s">
        <v>13</v>
      </c>
      <c r="E45" s="38">
        <v>20</v>
      </c>
      <c r="F45" s="76">
        <f>VLOOKUP(C45,UPL!B:E,4,0)</f>
        <v>0</v>
      </c>
      <c r="G45" s="76">
        <f t="shared" si="2"/>
        <v>0</v>
      </c>
    </row>
    <row r="46" spans="2:7" x14ac:dyDescent="0.25">
      <c r="B46" s="43">
        <v>9</v>
      </c>
      <c r="C46" s="37" t="s">
        <v>89</v>
      </c>
      <c r="D46" s="38" t="s">
        <v>13</v>
      </c>
      <c r="E46" s="38">
        <v>10</v>
      </c>
      <c r="F46" s="76">
        <f>VLOOKUP(C46,UPL!B:E,4,0)</f>
        <v>0</v>
      </c>
      <c r="G46" s="76">
        <f t="shared" si="2"/>
        <v>0</v>
      </c>
    </row>
    <row r="47" spans="2:7" x14ac:dyDescent="0.25">
      <c r="B47" s="43">
        <v>9</v>
      </c>
      <c r="C47" s="37" t="s">
        <v>90</v>
      </c>
      <c r="D47" s="38" t="s">
        <v>13</v>
      </c>
      <c r="E47" s="38">
        <v>10</v>
      </c>
      <c r="F47" s="76">
        <f>VLOOKUP(C47,UPL!B:E,4,0)</f>
        <v>0</v>
      </c>
      <c r="G47" s="76">
        <f t="shared" si="2"/>
        <v>0</v>
      </c>
    </row>
    <row r="48" spans="2:7" x14ac:dyDescent="0.25">
      <c r="B48" s="43">
        <v>10</v>
      </c>
      <c r="C48" s="37" t="s">
        <v>46</v>
      </c>
      <c r="D48" s="38" t="s">
        <v>7</v>
      </c>
      <c r="E48" s="38">
        <v>1</v>
      </c>
      <c r="F48" s="76">
        <f>VLOOKUP(C48,UPL!B:E,4,0)</f>
        <v>0</v>
      </c>
      <c r="G48" s="76">
        <f t="shared" si="2"/>
        <v>0</v>
      </c>
    </row>
    <row r="49" spans="2:7" ht="75" x14ac:dyDescent="0.25">
      <c r="B49" s="43">
        <v>11</v>
      </c>
      <c r="C49" s="37" t="s">
        <v>102</v>
      </c>
      <c r="D49" s="38" t="s">
        <v>7</v>
      </c>
      <c r="E49" s="38">
        <v>2</v>
      </c>
      <c r="F49" s="76">
        <f>VLOOKUP(C49,UPL!B:E,4,0)</f>
        <v>0</v>
      </c>
      <c r="G49" s="76">
        <f t="shared" si="2"/>
        <v>0</v>
      </c>
    </row>
    <row r="50" spans="2:7" ht="30" x14ac:dyDescent="0.25">
      <c r="B50" s="43">
        <v>12</v>
      </c>
      <c r="C50" s="37" t="s">
        <v>47</v>
      </c>
      <c r="D50" s="38" t="s">
        <v>7</v>
      </c>
      <c r="E50" s="38">
        <v>1</v>
      </c>
      <c r="F50" s="76">
        <f>VLOOKUP(C50,UPL!B:E,4,0)</f>
        <v>0</v>
      </c>
      <c r="G50" s="76">
        <f t="shared" si="2"/>
        <v>0</v>
      </c>
    </row>
    <row r="51" spans="2:7" ht="30" x14ac:dyDescent="0.25">
      <c r="B51" s="43">
        <v>13</v>
      </c>
      <c r="C51" s="37" t="s">
        <v>48</v>
      </c>
      <c r="D51" s="38" t="s">
        <v>7</v>
      </c>
      <c r="E51" s="38">
        <v>3</v>
      </c>
      <c r="F51" s="76">
        <f>VLOOKUP(C51,UPL!B:E,4,0)</f>
        <v>0</v>
      </c>
      <c r="G51" s="76">
        <f t="shared" si="2"/>
        <v>0</v>
      </c>
    </row>
    <row r="52" spans="2:7" x14ac:dyDescent="0.25">
      <c r="B52" s="43">
        <v>14</v>
      </c>
      <c r="C52" s="37" t="s">
        <v>63</v>
      </c>
      <c r="D52" s="38" t="s">
        <v>7</v>
      </c>
      <c r="E52" s="38">
        <v>1</v>
      </c>
      <c r="F52" s="76">
        <f>VLOOKUP(C52,UPL!B:E,4,0)</f>
        <v>0</v>
      </c>
      <c r="G52" s="76">
        <f t="shared" si="2"/>
        <v>0</v>
      </c>
    </row>
    <row r="53" spans="2:7" x14ac:dyDescent="0.25">
      <c r="B53" s="43"/>
      <c r="C53" s="39"/>
      <c r="D53" s="39"/>
      <c r="E53" s="39"/>
      <c r="F53" s="78"/>
      <c r="G53" s="78"/>
    </row>
    <row r="54" spans="2:7" x14ac:dyDescent="0.25">
      <c r="B54" s="70">
        <v>4</v>
      </c>
      <c r="C54" s="40" t="s">
        <v>17</v>
      </c>
      <c r="D54" s="40"/>
      <c r="E54" s="40"/>
      <c r="F54" s="75"/>
      <c r="G54" s="75"/>
    </row>
    <row r="55" spans="2:7" ht="30" x14ac:dyDescent="0.25">
      <c r="B55" s="43">
        <v>1</v>
      </c>
      <c r="C55" s="37" t="s">
        <v>49</v>
      </c>
      <c r="D55" s="38" t="s">
        <v>7</v>
      </c>
      <c r="E55" s="38">
        <v>1</v>
      </c>
      <c r="F55" s="76">
        <f>VLOOKUP(C55,UPL!B:E,4,0)</f>
        <v>0</v>
      </c>
      <c r="G55" s="76">
        <f t="shared" ref="G55:G56" si="3">E55*F55</f>
        <v>0</v>
      </c>
    </row>
    <row r="56" spans="2:7" ht="30" x14ac:dyDescent="0.25">
      <c r="B56" s="43">
        <v>2</v>
      </c>
      <c r="C56" s="37" t="s">
        <v>50</v>
      </c>
      <c r="D56" s="38" t="s">
        <v>7</v>
      </c>
      <c r="E56" s="38">
        <v>5</v>
      </c>
      <c r="F56" s="76">
        <f>VLOOKUP(C56,UPL!B:E,4,0)</f>
        <v>0</v>
      </c>
      <c r="G56" s="76">
        <f t="shared" si="3"/>
        <v>0</v>
      </c>
    </row>
    <row r="57" spans="2:7" x14ac:dyDescent="0.25">
      <c r="B57" s="43"/>
      <c r="C57" s="79"/>
      <c r="D57" s="79"/>
      <c r="E57" s="79"/>
      <c r="F57" s="77"/>
      <c r="G57" s="77"/>
    </row>
    <row r="58" spans="2:7" x14ac:dyDescent="0.25">
      <c r="B58" s="70">
        <v>5</v>
      </c>
      <c r="C58" s="40" t="s">
        <v>18</v>
      </c>
      <c r="D58" s="40"/>
      <c r="E58" s="40"/>
      <c r="F58" s="75"/>
      <c r="G58" s="75"/>
    </row>
    <row r="59" spans="2:7" ht="30" x14ac:dyDescent="0.25">
      <c r="B59" s="43">
        <v>1</v>
      </c>
      <c r="C59" s="37" t="s">
        <v>93</v>
      </c>
      <c r="D59" s="38" t="s">
        <v>7</v>
      </c>
      <c r="E59" s="38">
        <v>1</v>
      </c>
      <c r="F59" s="76">
        <f>VLOOKUP(C59,UPL!B:E,4,0)</f>
        <v>0</v>
      </c>
      <c r="G59" s="76">
        <f t="shared" ref="G59:G61" si="4">E59*F59</f>
        <v>0</v>
      </c>
    </row>
    <row r="60" spans="2:7" x14ac:dyDescent="0.25">
      <c r="B60" s="43">
        <v>2</v>
      </c>
      <c r="C60" s="37" t="s">
        <v>92</v>
      </c>
      <c r="D60" s="38" t="s">
        <v>7</v>
      </c>
      <c r="E60" s="38">
        <v>1</v>
      </c>
      <c r="F60" s="76">
        <f>VLOOKUP(C60,UPL!B:E,4,0)</f>
        <v>0</v>
      </c>
      <c r="G60" s="76">
        <f t="shared" si="4"/>
        <v>0</v>
      </c>
    </row>
    <row r="61" spans="2:7" x14ac:dyDescent="0.25">
      <c r="B61" s="43">
        <v>3</v>
      </c>
      <c r="C61" s="37" t="s">
        <v>94</v>
      </c>
      <c r="D61" s="38" t="s">
        <v>7</v>
      </c>
      <c r="E61" s="38">
        <v>1</v>
      </c>
      <c r="F61" s="76">
        <f>VLOOKUP(C61,UPL!B:E,4,0)</f>
        <v>0</v>
      </c>
      <c r="G61" s="76">
        <f t="shared" si="4"/>
        <v>0</v>
      </c>
    </row>
    <row r="62" spans="2:7" x14ac:dyDescent="0.25">
      <c r="B62" s="43"/>
      <c r="C62" s="41"/>
      <c r="D62" s="41"/>
      <c r="E62" s="41"/>
      <c r="F62" s="77"/>
      <c r="G62" s="77"/>
    </row>
    <row r="63" spans="2:7" x14ac:dyDescent="0.25">
      <c r="B63" s="43">
        <v>6</v>
      </c>
      <c r="C63" s="40" t="s">
        <v>19</v>
      </c>
      <c r="D63" s="40"/>
      <c r="E63" s="40"/>
      <c r="F63" s="75"/>
      <c r="G63" s="75"/>
    </row>
    <row r="64" spans="2:7" ht="30" x14ac:dyDescent="0.25">
      <c r="B64" s="43">
        <v>1</v>
      </c>
      <c r="C64" s="37" t="s">
        <v>290</v>
      </c>
      <c r="D64" s="38" t="s">
        <v>13</v>
      </c>
      <c r="E64" s="38">
        <v>12</v>
      </c>
      <c r="F64" s="76">
        <f>VLOOKUP(C64,UPL!B:E,4,0)</f>
        <v>0</v>
      </c>
      <c r="G64" s="76">
        <f t="shared" ref="G64:G66" si="5">E64*F64</f>
        <v>0</v>
      </c>
    </row>
    <row r="65" spans="2:7" x14ac:dyDescent="0.25">
      <c r="B65" s="43">
        <v>3</v>
      </c>
      <c r="C65" s="37" t="s">
        <v>51</v>
      </c>
      <c r="D65" s="38" t="s">
        <v>7</v>
      </c>
      <c r="E65" s="38">
        <v>2</v>
      </c>
      <c r="F65" s="76">
        <f>VLOOKUP(C65,UPL!B:E,4,0)</f>
        <v>0</v>
      </c>
      <c r="G65" s="76">
        <f t="shared" si="5"/>
        <v>0</v>
      </c>
    </row>
    <row r="66" spans="2:7" ht="30" x14ac:dyDescent="0.25">
      <c r="B66" s="43">
        <v>3</v>
      </c>
      <c r="C66" s="37" t="s">
        <v>52</v>
      </c>
      <c r="D66" s="38" t="s">
        <v>13</v>
      </c>
      <c r="E66" s="38">
        <v>2</v>
      </c>
      <c r="F66" s="76">
        <f>VLOOKUP(C66,UPL!B:E,4,0)</f>
        <v>0</v>
      </c>
      <c r="G66" s="76">
        <f t="shared" si="5"/>
        <v>0</v>
      </c>
    </row>
    <row r="67" spans="2:7" x14ac:dyDescent="0.25">
      <c r="B67" s="43"/>
      <c r="C67" s="41"/>
      <c r="D67" s="41"/>
      <c r="E67" s="41"/>
      <c r="F67" s="77"/>
      <c r="G67" s="77"/>
    </row>
    <row r="68" spans="2:7" x14ac:dyDescent="0.25">
      <c r="B68" s="70">
        <v>7</v>
      </c>
      <c r="C68" s="40" t="s">
        <v>32</v>
      </c>
      <c r="D68" s="40"/>
      <c r="E68" s="40"/>
      <c r="F68" s="75"/>
      <c r="G68" s="75"/>
    </row>
    <row r="69" spans="2:7" ht="30" x14ac:dyDescent="0.25">
      <c r="B69" s="43">
        <v>1</v>
      </c>
      <c r="C69" s="37" t="s">
        <v>33</v>
      </c>
      <c r="D69" s="38" t="s">
        <v>7</v>
      </c>
      <c r="E69" s="38">
        <v>1</v>
      </c>
      <c r="F69" s="76">
        <f>VLOOKUP(C69,UPL!B:E,4,0)</f>
        <v>0</v>
      </c>
      <c r="G69" s="76">
        <f t="shared" ref="G69:G70" si="6">E69*F69</f>
        <v>0</v>
      </c>
    </row>
    <row r="70" spans="2:7" ht="30" x14ac:dyDescent="0.25">
      <c r="B70" s="43">
        <v>2</v>
      </c>
      <c r="C70" s="37" t="s">
        <v>34</v>
      </c>
      <c r="D70" s="38" t="s">
        <v>4</v>
      </c>
      <c r="E70" s="38">
        <v>30</v>
      </c>
      <c r="F70" s="76">
        <f>VLOOKUP(C70,UPL!B:E,4,0)</f>
        <v>0</v>
      </c>
      <c r="G70" s="76">
        <f t="shared" si="6"/>
        <v>0</v>
      </c>
    </row>
    <row r="71" spans="2:7" x14ac:dyDescent="0.25">
      <c r="B71" s="43"/>
      <c r="C71" s="41"/>
      <c r="D71" s="41"/>
      <c r="E71" s="41"/>
      <c r="F71" s="77"/>
      <c r="G71" s="77"/>
    </row>
    <row r="72" spans="2:7" x14ac:dyDescent="0.25">
      <c r="B72" s="70">
        <v>8</v>
      </c>
      <c r="C72" s="40" t="s">
        <v>20</v>
      </c>
      <c r="D72" s="40"/>
      <c r="E72" s="40"/>
      <c r="F72" s="75"/>
      <c r="G72" s="75"/>
    </row>
    <row r="73" spans="2:7" ht="30" x14ac:dyDescent="0.25">
      <c r="B73" s="43">
        <v>1</v>
      </c>
      <c r="C73" s="37" t="s">
        <v>53</v>
      </c>
      <c r="D73" s="38" t="s">
        <v>7</v>
      </c>
      <c r="E73" s="38">
        <v>1</v>
      </c>
      <c r="F73" s="76">
        <f>VLOOKUP(C73,UPL!B:E,4,0)</f>
        <v>0</v>
      </c>
      <c r="G73" s="76">
        <f t="shared" ref="G73:G77" si="7">E73*F73</f>
        <v>0</v>
      </c>
    </row>
    <row r="74" spans="2:7" ht="15" customHeight="1" x14ac:dyDescent="0.25">
      <c r="B74" s="43">
        <v>2</v>
      </c>
      <c r="C74" s="37" t="s">
        <v>56</v>
      </c>
      <c r="D74" s="38" t="s">
        <v>7</v>
      </c>
      <c r="E74" s="38">
        <v>3</v>
      </c>
      <c r="F74" s="76">
        <f>VLOOKUP(C74,UPL!B:E,4,0)</f>
        <v>0</v>
      </c>
      <c r="G74" s="76">
        <f t="shared" si="7"/>
        <v>0</v>
      </c>
    </row>
    <row r="75" spans="2:7" ht="30" x14ac:dyDescent="0.25">
      <c r="B75" s="43">
        <v>3</v>
      </c>
      <c r="C75" s="37" t="s">
        <v>58</v>
      </c>
      <c r="D75" s="38" t="s">
        <v>7</v>
      </c>
      <c r="E75" s="38">
        <v>1</v>
      </c>
      <c r="F75" s="76">
        <f>VLOOKUP(C75,UPL!B:E,4,0)</f>
        <v>0</v>
      </c>
      <c r="G75" s="76">
        <f t="shared" si="7"/>
        <v>0</v>
      </c>
    </row>
    <row r="76" spans="2:7" ht="30" x14ac:dyDescent="0.25">
      <c r="B76" s="43">
        <v>4</v>
      </c>
      <c r="C76" s="37" t="s">
        <v>54</v>
      </c>
      <c r="D76" s="38" t="s">
        <v>7</v>
      </c>
      <c r="E76" s="38">
        <v>1</v>
      </c>
      <c r="F76" s="76">
        <f>VLOOKUP(C76,UPL!B:E,4,0)</f>
        <v>0</v>
      </c>
      <c r="G76" s="76">
        <f t="shared" si="7"/>
        <v>0</v>
      </c>
    </row>
    <row r="77" spans="2:7" x14ac:dyDescent="0.25">
      <c r="B77" s="43">
        <v>5</v>
      </c>
      <c r="C77" s="37" t="s">
        <v>55</v>
      </c>
      <c r="D77" s="38" t="s">
        <v>13</v>
      </c>
      <c r="E77" s="38">
        <v>6</v>
      </c>
      <c r="F77" s="76">
        <f>VLOOKUP(C77,UPL!B:E,4,0)</f>
        <v>0</v>
      </c>
      <c r="G77" s="76">
        <f t="shared" si="7"/>
        <v>0</v>
      </c>
    </row>
    <row r="78" spans="2:7" x14ac:dyDescent="0.25">
      <c r="B78" s="43"/>
      <c r="C78" s="41"/>
      <c r="D78" s="41"/>
      <c r="E78" s="41"/>
      <c r="F78" s="77"/>
      <c r="G78" s="77"/>
    </row>
    <row r="79" spans="2:7" x14ac:dyDescent="0.25">
      <c r="B79" s="70">
        <v>9</v>
      </c>
      <c r="C79" s="40" t="s">
        <v>69</v>
      </c>
      <c r="D79" s="40"/>
      <c r="E79" s="40"/>
      <c r="F79" s="75"/>
      <c r="G79" s="75"/>
    </row>
    <row r="80" spans="2:7" ht="30" x14ac:dyDescent="0.25">
      <c r="B80" s="43">
        <v>1</v>
      </c>
      <c r="C80" s="37" t="s">
        <v>68</v>
      </c>
      <c r="D80" s="38" t="s">
        <v>7</v>
      </c>
      <c r="E80" s="41">
        <v>3</v>
      </c>
      <c r="F80" s="76">
        <f>VLOOKUP(C80,UPL!B:E,4,0)</f>
        <v>0</v>
      </c>
      <c r="G80" s="76">
        <f t="shared" ref="G80" si="8">E80*F80</f>
        <v>0</v>
      </c>
    </row>
    <row r="81" spans="2:7" x14ac:dyDescent="0.25">
      <c r="B81" s="43"/>
      <c r="C81" s="42"/>
      <c r="D81" s="43"/>
      <c r="E81" s="43"/>
      <c r="F81" s="80"/>
      <c r="G81" s="80"/>
    </row>
    <row r="82" spans="2:7" ht="24.95" customHeight="1" x14ac:dyDescent="0.25">
      <c r="B82" s="43"/>
      <c r="C82" s="71" t="s">
        <v>57</v>
      </c>
      <c r="D82" s="43"/>
      <c r="E82" s="43"/>
      <c r="F82" s="80"/>
      <c r="G82" s="81">
        <f>SUM(G9:G80)</f>
        <v>0</v>
      </c>
    </row>
    <row r="83" spans="2:7" x14ac:dyDescent="0.25">
      <c r="B83" s="72"/>
      <c r="C83" s="72"/>
      <c r="D83" s="72"/>
      <c r="E83" s="72"/>
      <c r="F83" s="82"/>
      <c r="G83" s="82"/>
    </row>
    <row r="84" spans="2:7" x14ac:dyDescent="0.25">
      <c r="B84" s="72"/>
      <c r="C84" s="72"/>
      <c r="D84" s="72"/>
      <c r="E84" s="72"/>
      <c r="F84" s="82"/>
      <c r="G84" s="82"/>
    </row>
    <row r="85" spans="2:7" x14ac:dyDescent="0.25">
      <c r="B85" s="72"/>
      <c r="C85" s="72"/>
      <c r="D85" s="72"/>
      <c r="E85" s="72"/>
      <c r="F85" s="82"/>
      <c r="G85" s="82"/>
    </row>
    <row r="86" spans="2:7" x14ac:dyDescent="0.25">
      <c r="B86" s="72"/>
      <c r="C86" s="72"/>
      <c r="D86" s="72"/>
      <c r="E86" s="72"/>
      <c r="F86" s="82"/>
      <c r="G86" s="82"/>
    </row>
    <row r="87" spans="2:7" x14ac:dyDescent="0.25">
      <c r="B87" s="72"/>
      <c r="C87" s="72"/>
      <c r="D87" s="72"/>
      <c r="E87" s="72"/>
      <c r="F87" s="82"/>
      <c r="G87" s="82"/>
    </row>
    <row r="88" spans="2:7" x14ac:dyDescent="0.25">
      <c r="B88" s="72"/>
      <c r="C88" s="72"/>
      <c r="D88" s="72"/>
      <c r="E88" s="72"/>
      <c r="F88" s="82"/>
      <c r="G88" s="82"/>
    </row>
    <row r="89" spans="2:7" x14ac:dyDescent="0.25">
      <c r="B89" s="72"/>
      <c r="C89" s="72"/>
      <c r="D89" s="72"/>
      <c r="E89" s="72"/>
      <c r="F89" s="82"/>
      <c r="G89" s="82"/>
    </row>
    <row r="90" spans="2:7" x14ac:dyDescent="0.25">
      <c r="B90" s="72"/>
      <c r="C90" s="72"/>
      <c r="D90" s="72"/>
      <c r="E90" s="72"/>
      <c r="F90" s="82"/>
      <c r="G90" s="82"/>
    </row>
    <row r="91" spans="2:7" x14ac:dyDescent="0.25">
      <c r="B91" s="72"/>
      <c r="C91" s="72"/>
      <c r="D91" s="72"/>
      <c r="E91" s="72"/>
      <c r="F91" s="82"/>
      <c r="G91" s="82"/>
    </row>
    <row r="92" spans="2:7" x14ac:dyDescent="0.25">
      <c r="B92" s="72"/>
      <c r="C92" s="72"/>
      <c r="D92" s="72"/>
      <c r="E92" s="72"/>
      <c r="F92" s="82"/>
      <c r="G92" s="82"/>
    </row>
    <row r="93" spans="2:7" x14ac:dyDescent="0.25">
      <c r="B93" s="72"/>
      <c r="C93" s="72"/>
      <c r="D93" s="72"/>
      <c r="E93" s="72"/>
      <c r="F93" s="82"/>
      <c r="G93" s="82"/>
    </row>
    <row r="94" spans="2:7" x14ac:dyDescent="0.25">
      <c r="B94" s="72"/>
      <c r="C94" s="72"/>
      <c r="D94" s="72"/>
      <c r="E94" s="72"/>
      <c r="F94" s="82"/>
      <c r="G94" s="82"/>
    </row>
    <row r="95" spans="2:7" x14ac:dyDescent="0.25">
      <c r="B95" s="72"/>
      <c r="C95" s="72"/>
      <c r="D95" s="72"/>
      <c r="E95" s="72"/>
      <c r="F95" s="82"/>
      <c r="G95" s="82"/>
    </row>
    <row r="96" spans="2:7" x14ac:dyDescent="0.25">
      <c r="B96" s="72"/>
      <c r="C96" s="72"/>
      <c r="D96" s="72"/>
      <c r="E96" s="72"/>
      <c r="F96" s="82"/>
      <c r="G96" s="82"/>
    </row>
    <row r="97" spans="2:7" x14ac:dyDescent="0.25">
      <c r="B97" s="72"/>
      <c r="C97" s="72"/>
      <c r="D97" s="72"/>
      <c r="E97" s="72"/>
      <c r="F97" s="82"/>
      <c r="G97" s="82"/>
    </row>
    <row r="98" spans="2:7" x14ac:dyDescent="0.25">
      <c r="B98" s="72"/>
      <c r="C98" s="72"/>
      <c r="D98" s="72"/>
      <c r="E98" s="72"/>
      <c r="F98" s="82"/>
      <c r="G98" s="82"/>
    </row>
    <row r="99" spans="2:7" x14ac:dyDescent="0.25">
      <c r="B99" s="72"/>
      <c r="C99" s="72"/>
      <c r="D99" s="72"/>
      <c r="E99" s="72"/>
      <c r="F99" s="82"/>
      <c r="G99" s="82"/>
    </row>
    <row r="100" spans="2:7" x14ac:dyDescent="0.25">
      <c r="B100" s="72"/>
      <c r="C100" s="72"/>
      <c r="D100" s="72"/>
      <c r="E100" s="72"/>
      <c r="F100" s="82"/>
      <c r="G100" s="82"/>
    </row>
    <row r="101" spans="2:7" x14ac:dyDescent="0.25">
      <c r="B101" s="72"/>
      <c r="C101" s="72"/>
      <c r="D101" s="72"/>
      <c r="E101" s="72"/>
      <c r="F101" s="82"/>
      <c r="G101" s="82"/>
    </row>
    <row r="102" spans="2:7" x14ac:dyDescent="0.25">
      <c r="B102" s="72"/>
      <c r="C102" s="72"/>
      <c r="D102" s="72"/>
      <c r="E102" s="72"/>
      <c r="F102" s="82"/>
      <c r="G102" s="82"/>
    </row>
    <row r="103" spans="2:7" x14ac:dyDescent="0.25">
      <c r="B103" s="72"/>
      <c r="C103" s="72"/>
      <c r="D103" s="72"/>
      <c r="E103" s="72"/>
      <c r="F103" s="82"/>
      <c r="G103" s="82"/>
    </row>
    <row r="104" spans="2:7" x14ac:dyDescent="0.25">
      <c r="B104" s="72"/>
      <c r="C104" s="72"/>
      <c r="D104" s="72"/>
      <c r="E104" s="72"/>
      <c r="F104" s="82"/>
      <c r="G104" s="82"/>
    </row>
    <row r="105" spans="2:7" x14ac:dyDescent="0.25">
      <c r="B105" s="72"/>
      <c r="C105" s="72"/>
      <c r="D105" s="72"/>
      <c r="E105" s="72"/>
      <c r="F105" s="82"/>
      <c r="G105" s="82"/>
    </row>
    <row r="106" spans="2:7" x14ac:dyDescent="0.25">
      <c r="B106" s="72"/>
      <c r="C106" s="72"/>
      <c r="D106" s="72"/>
      <c r="E106" s="72"/>
      <c r="F106" s="82"/>
      <c r="G106" s="82"/>
    </row>
    <row r="107" spans="2:7" x14ac:dyDescent="0.25">
      <c r="B107" s="72"/>
      <c r="C107" s="72"/>
      <c r="D107" s="72"/>
      <c r="E107" s="72"/>
      <c r="F107" s="82"/>
      <c r="G107" s="82"/>
    </row>
    <row r="108" spans="2:7" x14ac:dyDescent="0.25">
      <c r="B108" s="72"/>
      <c r="C108" s="72"/>
      <c r="D108" s="72"/>
      <c r="E108" s="72"/>
      <c r="F108" s="82"/>
      <c r="G108" s="82"/>
    </row>
    <row r="109" spans="2:7" x14ac:dyDescent="0.25">
      <c r="B109" s="72"/>
      <c r="C109" s="72"/>
      <c r="D109" s="72"/>
      <c r="E109" s="72"/>
      <c r="F109" s="82"/>
      <c r="G109" s="82"/>
    </row>
    <row r="110" spans="2:7" x14ac:dyDescent="0.25">
      <c r="B110" s="72"/>
      <c r="C110" s="72"/>
      <c r="D110" s="72"/>
      <c r="E110" s="72"/>
      <c r="F110" s="82"/>
      <c r="G110" s="82"/>
    </row>
    <row r="111" spans="2:7" x14ac:dyDescent="0.25">
      <c r="B111" s="72"/>
      <c r="C111" s="72"/>
      <c r="D111" s="72"/>
      <c r="E111" s="72"/>
      <c r="F111" s="82"/>
      <c r="G111" s="82"/>
    </row>
    <row r="112" spans="2:7" x14ac:dyDescent="0.25">
      <c r="B112" s="72"/>
      <c r="C112" s="72"/>
      <c r="D112" s="72"/>
      <c r="E112" s="72"/>
      <c r="F112" s="82"/>
      <c r="G112" s="82"/>
    </row>
    <row r="113" spans="2:7" x14ac:dyDescent="0.25">
      <c r="B113" s="72"/>
      <c r="C113" s="72"/>
      <c r="D113" s="72"/>
      <c r="E113" s="72"/>
      <c r="F113" s="82"/>
      <c r="G113" s="82"/>
    </row>
    <row r="114" spans="2:7" x14ac:dyDescent="0.25">
      <c r="B114" s="72"/>
      <c r="C114" s="72"/>
      <c r="D114" s="72"/>
      <c r="E114" s="72"/>
      <c r="F114" s="82"/>
      <c r="G114" s="82"/>
    </row>
    <row r="115" spans="2:7" x14ac:dyDescent="0.25">
      <c r="B115" s="72"/>
      <c r="C115" s="72"/>
      <c r="D115" s="72"/>
      <c r="E115" s="72"/>
      <c r="F115" s="82"/>
      <c r="G115" s="82"/>
    </row>
    <row r="116" spans="2:7" x14ac:dyDescent="0.25">
      <c r="B116" s="72"/>
      <c r="C116" s="72"/>
      <c r="D116" s="72"/>
      <c r="E116" s="72"/>
      <c r="F116" s="82"/>
      <c r="G116" s="82"/>
    </row>
    <row r="117" spans="2:7" x14ac:dyDescent="0.25">
      <c r="B117" s="72"/>
      <c r="C117" s="72"/>
      <c r="D117" s="72"/>
      <c r="E117" s="72"/>
      <c r="F117" s="82"/>
      <c r="G117" s="82"/>
    </row>
    <row r="118" spans="2:7" x14ac:dyDescent="0.25">
      <c r="B118" s="72"/>
      <c r="C118" s="72"/>
      <c r="D118" s="72"/>
      <c r="E118" s="72"/>
      <c r="F118" s="82"/>
      <c r="G118" s="82"/>
    </row>
    <row r="119" spans="2:7" x14ac:dyDescent="0.25">
      <c r="B119" s="72"/>
      <c r="C119" s="72"/>
      <c r="D119" s="72"/>
      <c r="E119" s="72"/>
      <c r="F119" s="82"/>
      <c r="G119" s="82"/>
    </row>
    <row r="120" spans="2:7" x14ac:dyDescent="0.25">
      <c r="B120" s="72"/>
      <c r="C120" s="72"/>
      <c r="D120" s="72"/>
      <c r="E120" s="72"/>
      <c r="F120" s="82"/>
      <c r="G120" s="82"/>
    </row>
    <row r="121" spans="2:7" x14ac:dyDescent="0.25">
      <c r="B121" s="72"/>
      <c r="C121" s="72"/>
      <c r="D121" s="72"/>
      <c r="E121" s="72"/>
      <c r="F121" s="82"/>
      <c r="G121" s="82"/>
    </row>
    <row r="122" spans="2:7" x14ac:dyDescent="0.25">
      <c r="B122" s="72"/>
      <c r="C122" s="72"/>
      <c r="D122" s="72"/>
      <c r="E122" s="72"/>
      <c r="F122" s="82"/>
      <c r="G122" s="82"/>
    </row>
    <row r="123" spans="2:7" x14ac:dyDescent="0.25">
      <c r="B123" s="72"/>
      <c r="C123" s="72"/>
      <c r="D123" s="72"/>
      <c r="E123" s="72"/>
      <c r="F123" s="82"/>
      <c r="G123" s="82"/>
    </row>
    <row r="124" spans="2:7" x14ac:dyDescent="0.25">
      <c r="B124" s="72"/>
      <c r="C124" s="72"/>
      <c r="D124" s="72"/>
      <c r="E124" s="72"/>
      <c r="F124" s="82"/>
      <c r="G124" s="82"/>
    </row>
    <row r="125" spans="2:7" x14ac:dyDescent="0.25">
      <c r="B125" s="72"/>
      <c r="C125" s="72"/>
      <c r="D125" s="72"/>
      <c r="E125" s="72"/>
      <c r="F125" s="82"/>
      <c r="G125" s="82"/>
    </row>
    <row r="126" spans="2:7" x14ac:dyDescent="0.25">
      <c r="B126" s="72"/>
      <c r="C126" s="72"/>
      <c r="D126" s="72"/>
      <c r="E126" s="72"/>
      <c r="F126" s="82"/>
      <c r="G126" s="82"/>
    </row>
    <row r="127" spans="2:7" x14ac:dyDescent="0.25">
      <c r="B127" s="72"/>
      <c r="C127" s="72"/>
      <c r="D127" s="72"/>
      <c r="E127" s="72"/>
      <c r="F127" s="82"/>
      <c r="G127" s="82"/>
    </row>
    <row r="128" spans="2:7" x14ac:dyDescent="0.25">
      <c r="B128" s="72"/>
      <c r="C128" s="72"/>
      <c r="D128" s="72"/>
      <c r="E128" s="72"/>
      <c r="F128" s="82"/>
      <c r="G128" s="82"/>
    </row>
    <row r="129" spans="2:7" x14ac:dyDescent="0.25">
      <c r="B129" s="72"/>
      <c r="C129" s="72"/>
      <c r="D129" s="72"/>
      <c r="E129" s="72"/>
      <c r="F129" s="82"/>
      <c r="G129" s="82"/>
    </row>
    <row r="130" spans="2:7" x14ac:dyDescent="0.25">
      <c r="B130" s="72"/>
      <c r="C130" s="72"/>
      <c r="D130" s="72"/>
      <c r="E130" s="72"/>
      <c r="F130" s="82"/>
      <c r="G130" s="82"/>
    </row>
    <row r="131" spans="2:7" x14ac:dyDescent="0.25">
      <c r="B131" s="72"/>
      <c r="C131" s="72"/>
      <c r="D131" s="72"/>
      <c r="E131" s="72"/>
      <c r="F131" s="82"/>
      <c r="G131" s="82"/>
    </row>
    <row r="132" spans="2:7" x14ac:dyDescent="0.25">
      <c r="B132" s="72"/>
      <c r="C132" s="72"/>
      <c r="D132" s="72"/>
      <c r="E132" s="72"/>
      <c r="F132" s="82"/>
      <c r="G132" s="82"/>
    </row>
    <row r="133" spans="2:7" x14ac:dyDescent="0.25">
      <c r="B133" s="72"/>
      <c r="C133" s="72"/>
      <c r="D133" s="72"/>
      <c r="E133" s="72"/>
      <c r="F133" s="82"/>
      <c r="G133" s="82"/>
    </row>
    <row r="134" spans="2:7" x14ac:dyDescent="0.25">
      <c r="B134" s="72"/>
      <c r="C134" s="72"/>
      <c r="D134" s="72"/>
      <c r="E134" s="72"/>
      <c r="F134" s="82"/>
      <c r="G134" s="82"/>
    </row>
    <row r="135" spans="2:7" x14ac:dyDescent="0.25">
      <c r="B135" s="72"/>
      <c r="C135" s="72"/>
      <c r="D135" s="72"/>
      <c r="E135" s="72"/>
      <c r="F135" s="82"/>
      <c r="G135" s="82"/>
    </row>
    <row r="136" spans="2:7" x14ac:dyDescent="0.25">
      <c r="B136" s="72"/>
      <c r="C136" s="72"/>
      <c r="D136" s="72"/>
      <c r="E136" s="72"/>
      <c r="F136" s="82"/>
      <c r="G136" s="82"/>
    </row>
    <row r="137" spans="2:7" x14ac:dyDescent="0.25">
      <c r="B137" s="72"/>
      <c r="C137" s="72"/>
      <c r="D137" s="72"/>
      <c r="E137" s="72"/>
      <c r="F137" s="82"/>
      <c r="G137" s="82"/>
    </row>
    <row r="138" spans="2:7" x14ac:dyDescent="0.25">
      <c r="B138" s="72"/>
      <c r="C138" s="72"/>
      <c r="D138" s="72"/>
      <c r="E138" s="72"/>
      <c r="F138" s="82"/>
      <c r="G138" s="82"/>
    </row>
    <row r="139" spans="2:7" x14ac:dyDescent="0.25">
      <c r="B139" s="72"/>
      <c r="C139" s="72"/>
      <c r="D139" s="72"/>
      <c r="E139" s="72"/>
      <c r="F139" s="82"/>
      <c r="G139" s="82"/>
    </row>
    <row r="140" spans="2:7" x14ac:dyDescent="0.25">
      <c r="B140" s="72"/>
      <c r="C140" s="72"/>
      <c r="D140" s="72"/>
      <c r="E140" s="72"/>
      <c r="F140" s="82"/>
      <c r="G140" s="82"/>
    </row>
    <row r="141" spans="2:7" x14ac:dyDescent="0.25">
      <c r="B141" s="72"/>
      <c r="C141" s="72"/>
      <c r="D141" s="72"/>
      <c r="E141" s="72"/>
      <c r="F141" s="82"/>
      <c r="G141" s="82"/>
    </row>
    <row r="142" spans="2:7" x14ac:dyDescent="0.25">
      <c r="B142" s="72"/>
      <c r="C142" s="72"/>
      <c r="D142" s="72"/>
      <c r="E142" s="72"/>
      <c r="F142" s="82"/>
      <c r="G142" s="82"/>
    </row>
    <row r="143" spans="2:7" x14ac:dyDescent="0.25">
      <c r="B143" s="72"/>
      <c r="C143" s="72"/>
      <c r="D143" s="72"/>
      <c r="E143" s="72"/>
      <c r="F143" s="82"/>
      <c r="G143" s="82"/>
    </row>
    <row r="144" spans="2:7" x14ac:dyDescent="0.25">
      <c r="B144" s="72"/>
      <c r="C144" s="72"/>
      <c r="D144" s="72"/>
      <c r="E144" s="72"/>
      <c r="F144" s="82"/>
      <c r="G144" s="82"/>
    </row>
    <row r="145" spans="2:7" x14ac:dyDescent="0.25">
      <c r="B145" s="72"/>
      <c r="C145" s="72"/>
      <c r="D145" s="72"/>
      <c r="E145" s="72"/>
      <c r="F145" s="82"/>
      <c r="G145" s="82"/>
    </row>
    <row r="146" spans="2:7" x14ac:dyDescent="0.25">
      <c r="B146" s="72"/>
      <c r="C146" s="72"/>
      <c r="D146" s="72"/>
      <c r="E146" s="72"/>
      <c r="F146" s="82"/>
      <c r="G146" s="82"/>
    </row>
    <row r="147" spans="2:7" x14ac:dyDescent="0.25">
      <c r="B147" s="72"/>
      <c r="C147" s="72"/>
      <c r="D147" s="72"/>
      <c r="E147" s="72"/>
      <c r="F147" s="82"/>
      <c r="G147" s="82"/>
    </row>
    <row r="148" spans="2:7" x14ac:dyDescent="0.25">
      <c r="B148" s="72"/>
      <c r="C148" s="72"/>
      <c r="D148" s="72"/>
      <c r="E148" s="72"/>
      <c r="F148" s="82"/>
      <c r="G148" s="82"/>
    </row>
    <row r="149" spans="2:7" x14ac:dyDescent="0.25">
      <c r="B149" s="72"/>
      <c r="C149" s="72"/>
      <c r="D149" s="72"/>
      <c r="E149" s="72"/>
      <c r="F149" s="82"/>
      <c r="G149" s="82"/>
    </row>
    <row r="150" spans="2:7" x14ac:dyDescent="0.25">
      <c r="B150" s="72"/>
      <c r="C150" s="72"/>
      <c r="D150" s="72"/>
      <c r="E150" s="72"/>
      <c r="F150" s="82"/>
      <c r="G150" s="82"/>
    </row>
    <row r="151" spans="2:7" x14ac:dyDescent="0.25">
      <c r="B151" s="72"/>
      <c r="C151" s="72"/>
      <c r="D151" s="72"/>
      <c r="E151" s="72"/>
      <c r="F151" s="82"/>
      <c r="G151" s="82"/>
    </row>
    <row r="152" spans="2:7" x14ac:dyDescent="0.25">
      <c r="B152" s="72"/>
      <c r="C152" s="72"/>
      <c r="D152" s="72"/>
      <c r="E152" s="72"/>
      <c r="F152" s="82"/>
      <c r="G152" s="82"/>
    </row>
    <row r="153" spans="2:7" x14ac:dyDescent="0.25">
      <c r="B153" s="72"/>
      <c r="C153" s="72"/>
      <c r="D153" s="72"/>
      <c r="E153" s="72"/>
      <c r="F153" s="82"/>
      <c r="G153" s="82"/>
    </row>
    <row r="154" spans="2:7" x14ac:dyDescent="0.25">
      <c r="B154" s="72"/>
      <c r="C154" s="72"/>
      <c r="D154" s="72"/>
      <c r="E154" s="72"/>
      <c r="F154" s="82"/>
      <c r="G154" s="82"/>
    </row>
    <row r="155" spans="2:7" x14ac:dyDescent="0.25">
      <c r="B155" s="72"/>
      <c r="C155" s="72"/>
      <c r="D155" s="72"/>
      <c r="E155" s="72"/>
      <c r="F155" s="82"/>
      <c r="G155" s="82"/>
    </row>
    <row r="156" spans="2:7" x14ac:dyDescent="0.25">
      <c r="B156" s="72"/>
      <c r="C156" s="72"/>
      <c r="D156" s="72"/>
      <c r="E156" s="72"/>
      <c r="F156" s="82"/>
      <c r="G156" s="82"/>
    </row>
    <row r="157" spans="2:7" x14ac:dyDescent="0.25">
      <c r="B157" s="72"/>
      <c r="C157" s="72"/>
      <c r="D157" s="72"/>
      <c r="E157" s="72"/>
      <c r="F157" s="82"/>
      <c r="G157" s="82"/>
    </row>
    <row r="158" spans="2:7" x14ac:dyDescent="0.25">
      <c r="B158" s="72"/>
      <c r="C158" s="72"/>
      <c r="D158" s="72"/>
      <c r="E158" s="72"/>
      <c r="F158" s="82"/>
      <c r="G158" s="82"/>
    </row>
    <row r="159" spans="2:7" x14ac:dyDescent="0.25">
      <c r="B159" s="72"/>
      <c r="C159" s="72"/>
      <c r="D159" s="72"/>
      <c r="E159" s="72"/>
      <c r="F159" s="82"/>
      <c r="G159" s="82"/>
    </row>
    <row r="160" spans="2:7" x14ac:dyDescent="0.25">
      <c r="B160" s="72"/>
      <c r="C160" s="72"/>
      <c r="D160" s="72"/>
      <c r="E160" s="72"/>
      <c r="F160" s="82"/>
      <c r="G160" s="82"/>
    </row>
    <row r="161" spans="2:7" x14ac:dyDescent="0.25">
      <c r="B161" s="72"/>
      <c r="C161" s="72"/>
      <c r="D161" s="72"/>
      <c r="E161" s="72"/>
      <c r="F161" s="82"/>
      <c r="G161" s="82"/>
    </row>
    <row r="162" spans="2:7" x14ac:dyDescent="0.25">
      <c r="B162" s="72"/>
      <c r="C162" s="72"/>
      <c r="D162" s="72"/>
      <c r="E162" s="72"/>
      <c r="F162" s="82"/>
      <c r="G162" s="82"/>
    </row>
    <row r="163" spans="2:7" x14ac:dyDescent="0.25">
      <c r="B163" s="72"/>
      <c r="C163" s="72"/>
      <c r="D163" s="72"/>
      <c r="E163" s="72"/>
      <c r="F163" s="82"/>
      <c r="G163" s="82"/>
    </row>
    <row r="164" spans="2:7" x14ac:dyDescent="0.25">
      <c r="B164" s="72"/>
      <c r="C164" s="72"/>
      <c r="D164" s="72"/>
      <c r="E164" s="72"/>
      <c r="F164" s="82"/>
      <c r="G164" s="82"/>
    </row>
    <row r="165" spans="2:7" x14ac:dyDescent="0.25">
      <c r="B165" s="72"/>
      <c r="C165" s="72"/>
      <c r="D165" s="72"/>
      <c r="E165" s="72"/>
      <c r="F165" s="82"/>
      <c r="G165" s="82"/>
    </row>
    <row r="166" spans="2:7" x14ac:dyDescent="0.25">
      <c r="C166" s="72"/>
      <c r="D166" s="72"/>
      <c r="E166" s="72"/>
      <c r="F166" s="82"/>
      <c r="G166" s="82"/>
    </row>
    <row r="167" spans="2:7" x14ac:dyDescent="0.25">
      <c r="C167" s="72"/>
      <c r="D167" s="72"/>
      <c r="E167" s="72"/>
      <c r="F167" s="82"/>
      <c r="G167" s="82"/>
    </row>
    <row r="168" spans="2:7" x14ac:dyDescent="0.25">
      <c r="C168" s="72"/>
      <c r="D168" s="72"/>
      <c r="E168" s="72"/>
      <c r="F168" s="82"/>
      <c r="G168" s="82"/>
    </row>
    <row r="169" spans="2:7" x14ac:dyDescent="0.25">
      <c r="C169" s="72"/>
      <c r="D169" s="72"/>
      <c r="E169" s="72"/>
      <c r="F169" s="82"/>
      <c r="G169" s="82"/>
    </row>
    <row r="170" spans="2:7" x14ac:dyDescent="0.25">
      <c r="C170" s="72"/>
      <c r="D170" s="72"/>
      <c r="E170" s="72"/>
      <c r="F170" s="82"/>
      <c r="G170" s="82"/>
    </row>
    <row r="171" spans="2:7" x14ac:dyDescent="0.25">
      <c r="C171" s="72"/>
      <c r="D171" s="72"/>
      <c r="E171" s="72"/>
      <c r="F171" s="82"/>
      <c r="G171" s="82"/>
    </row>
    <row r="172" spans="2:7" x14ac:dyDescent="0.25">
      <c r="C172" s="72"/>
      <c r="D172" s="72"/>
      <c r="E172" s="72"/>
      <c r="F172" s="82"/>
      <c r="G172" s="82"/>
    </row>
    <row r="173" spans="2:7" x14ac:dyDescent="0.25">
      <c r="C173" s="72"/>
      <c r="D173" s="72"/>
      <c r="E173" s="72"/>
      <c r="F173" s="82"/>
      <c r="G173" s="82"/>
    </row>
    <row r="174" spans="2:7" x14ac:dyDescent="0.25">
      <c r="C174" s="72"/>
      <c r="D174" s="72"/>
      <c r="E174" s="72"/>
      <c r="F174" s="82"/>
      <c r="G174" s="82"/>
    </row>
    <row r="175" spans="2:7" x14ac:dyDescent="0.25">
      <c r="C175" s="72"/>
      <c r="D175" s="72"/>
      <c r="E175" s="72"/>
      <c r="F175" s="82"/>
      <c r="G175" s="82"/>
    </row>
    <row r="176" spans="2:7" x14ac:dyDescent="0.25">
      <c r="C176" s="72"/>
      <c r="D176" s="72"/>
      <c r="E176" s="72"/>
      <c r="F176" s="82"/>
      <c r="G176" s="82"/>
    </row>
    <row r="177" spans="3:7" x14ac:dyDescent="0.25">
      <c r="C177" s="72"/>
      <c r="D177" s="72"/>
      <c r="E177" s="72"/>
      <c r="F177" s="82"/>
      <c r="G177" s="82"/>
    </row>
    <row r="178" spans="3:7" x14ac:dyDescent="0.25">
      <c r="C178" s="72"/>
      <c r="D178" s="72"/>
      <c r="E178" s="72"/>
      <c r="F178" s="82"/>
      <c r="G178" s="82"/>
    </row>
    <row r="179" spans="3:7" x14ac:dyDescent="0.25">
      <c r="C179" s="72"/>
      <c r="D179" s="72"/>
      <c r="E179" s="72"/>
      <c r="F179" s="82"/>
      <c r="G179" s="82"/>
    </row>
    <row r="180" spans="3:7" x14ac:dyDescent="0.25">
      <c r="C180" s="72"/>
      <c r="D180" s="72"/>
      <c r="E180" s="72"/>
      <c r="F180" s="82"/>
      <c r="G180" s="82"/>
    </row>
    <row r="181" spans="3:7" x14ac:dyDescent="0.25">
      <c r="C181" s="72"/>
      <c r="D181" s="72"/>
      <c r="E181" s="72"/>
      <c r="F181" s="82"/>
      <c r="G181" s="82"/>
    </row>
    <row r="182" spans="3:7" x14ac:dyDescent="0.25">
      <c r="C182" s="72"/>
      <c r="D182" s="72"/>
      <c r="E182" s="72"/>
      <c r="F182" s="82"/>
      <c r="G182" s="82"/>
    </row>
    <row r="183" spans="3:7" x14ac:dyDescent="0.25">
      <c r="C183" s="72"/>
      <c r="D183" s="72"/>
      <c r="E183" s="72"/>
      <c r="F183" s="82"/>
      <c r="G183" s="82"/>
    </row>
    <row r="184" spans="3:7" x14ac:dyDescent="0.25">
      <c r="C184" s="72"/>
      <c r="D184" s="72"/>
      <c r="E184" s="72"/>
      <c r="F184" s="82"/>
      <c r="G184" s="82"/>
    </row>
    <row r="185" spans="3:7" x14ac:dyDescent="0.25">
      <c r="C185" s="72"/>
      <c r="D185" s="72"/>
      <c r="E185" s="72"/>
      <c r="F185" s="82"/>
      <c r="G185" s="82"/>
    </row>
    <row r="186" spans="3:7" x14ac:dyDescent="0.25">
      <c r="C186" s="72"/>
      <c r="D186" s="72"/>
      <c r="E186" s="72"/>
      <c r="F186" s="82"/>
      <c r="G186" s="82"/>
    </row>
    <row r="187" spans="3:7" x14ac:dyDescent="0.25">
      <c r="C187" s="72"/>
      <c r="D187" s="72"/>
      <c r="E187" s="72"/>
      <c r="F187" s="82"/>
      <c r="G187" s="82"/>
    </row>
    <row r="188" spans="3:7" x14ac:dyDescent="0.25">
      <c r="C188" s="72"/>
      <c r="D188" s="72"/>
      <c r="E188" s="72"/>
      <c r="F188" s="82"/>
      <c r="G188" s="82"/>
    </row>
    <row r="189" spans="3:7" x14ac:dyDescent="0.25">
      <c r="C189" s="72"/>
      <c r="D189" s="72"/>
      <c r="E189" s="72"/>
      <c r="F189" s="82"/>
      <c r="G189" s="82"/>
    </row>
    <row r="190" spans="3:7" x14ac:dyDescent="0.25">
      <c r="C190" s="72"/>
      <c r="D190" s="72"/>
      <c r="E190" s="72"/>
      <c r="F190" s="82"/>
      <c r="G190" s="82"/>
    </row>
    <row r="191" spans="3:7" x14ac:dyDescent="0.25">
      <c r="C191" s="72"/>
      <c r="D191" s="72"/>
      <c r="E191" s="72"/>
      <c r="F191" s="82"/>
      <c r="G191" s="82"/>
    </row>
    <row r="192" spans="3:7" x14ac:dyDescent="0.25">
      <c r="C192" s="72"/>
      <c r="D192" s="72"/>
      <c r="E192" s="72"/>
      <c r="F192" s="82"/>
      <c r="G192" s="82"/>
    </row>
    <row r="193" spans="3:7" x14ac:dyDescent="0.25">
      <c r="C193" s="72"/>
      <c r="D193" s="72"/>
      <c r="E193" s="72"/>
      <c r="F193" s="82"/>
      <c r="G193" s="82"/>
    </row>
    <row r="194" spans="3:7" x14ac:dyDescent="0.25">
      <c r="C194" s="72"/>
      <c r="D194" s="72"/>
      <c r="E194" s="72"/>
      <c r="F194" s="82"/>
      <c r="G194" s="82"/>
    </row>
    <row r="195" spans="3:7" x14ac:dyDescent="0.25">
      <c r="C195" s="72"/>
      <c r="D195" s="72"/>
      <c r="E195" s="72"/>
      <c r="F195" s="82"/>
      <c r="G195" s="82"/>
    </row>
    <row r="196" spans="3:7" x14ac:dyDescent="0.25">
      <c r="C196" s="72"/>
      <c r="D196" s="72"/>
      <c r="E196" s="72"/>
      <c r="F196" s="82"/>
      <c r="G196" s="82"/>
    </row>
    <row r="197" spans="3:7" x14ac:dyDescent="0.25">
      <c r="C197" s="72"/>
      <c r="D197" s="72"/>
      <c r="E197" s="72"/>
      <c r="F197" s="82"/>
      <c r="G197" s="82"/>
    </row>
    <row r="198" spans="3:7" x14ac:dyDescent="0.25">
      <c r="C198" s="72"/>
      <c r="D198" s="72"/>
      <c r="E198" s="72"/>
      <c r="F198" s="82"/>
      <c r="G198" s="82"/>
    </row>
    <row r="199" spans="3:7" x14ac:dyDescent="0.25">
      <c r="C199" s="72"/>
      <c r="D199" s="72"/>
      <c r="E199" s="72"/>
      <c r="F199" s="82"/>
      <c r="G199" s="82"/>
    </row>
    <row r="200" spans="3:7" x14ac:dyDescent="0.25">
      <c r="C200" s="72"/>
      <c r="D200" s="72"/>
      <c r="E200" s="72"/>
      <c r="F200" s="82"/>
      <c r="G200" s="82"/>
    </row>
    <row r="201" spans="3:7" x14ac:dyDescent="0.25">
      <c r="C201" s="72"/>
      <c r="D201" s="72"/>
      <c r="E201" s="72"/>
      <c r="F201" s="82"/>
      <c r="G201" s="82"/>
    </row>
    <row r="202" spans="3:7" x14ac:dyDescent="0.25">
      <c r="C202" s="72"/>
      <c r="D202" s="72"/>
      <c r="E202" s="72"/>
      <c r="F202" s="82"/>
      <c r="G202" s="82"/>
    </row>
    <row r="203" spans="3:7" x14ac:dyDescent="0.25">
      <c r="C203" s="72"/>
      <c r="D203" s="72"/>
      <c r="E203" s="72"/>
      <c r="F203" s="82"/>
      <c r="G203" s="82"/>
    </row>
    <row r="204" spans="3:7" x14ac:dyDescent="0.25">
      <c r="C204" s="72"/>
      <c r="D204" s="72"/>
      <c r="E204" s="72"/>
      <c r="F204" s="82"/>
      <c r="G204" s="82"/>
    </row>
    <row r="205" spans="3:7" x14ac:dyDescent="0.25">
      <c r="C205" s="72"/>
      <c r="D205" s="72"/>
      <c r="E205" s="72"/>
      <c r="F205" s="82"/>
      <c r="G205" s="82"/>
    </row>
    <row r="206" spans="3:7" x14ac:dyDescent="0.25">
      <c r="C206" s="72"/>
      <c r="D206" s="72"/>
      <c r="E206" s="72"/>
      <c r="F206" s="82"/>
      <c r="G206" s="82"/>
    </row>
    <row r="207" spans="3:7" x14ac:dyDescent="0.25">
      <c r="C207" s="72"/>
      <c r="D207" s="72"/>
      <c r="E207" s="72"/>
      <c r="F207" s="82"/>
      <c r="G207" s="82"/>
    </row>
    <row r="208" spans="3:7" x14ac:dyDescent="0.25">
      <c r="C208" s="72"/>
      <c r="D208" s="72"/>
      <c r="E208" s="72"/>
      <c r="F208" s="82"/>
      <c r="G208" s="82"/>
    </row>
    <row r="209" spans="3:7" x14ac:dyDescent="0.25">
      <c r="C209" s="72"/>
      <c r="D209" s="72"/>
      <c r="E209" s="72"/>
      <c r="F209" s="82"/>
      <c r="G209" s="82"/>
    </row>
    <row r="210" spans="3:7" x14ac:dyDescent="0.25">
      <c r="C210" s="72"/>
      <c r="D210" s="72"/>
      <c r="E210" s="72"/>
      <c r="F210" s="82"/>
      <c r="G210" s="82"/>
    </row>
    <row r="211" spans="3:7" x14ac:dyDescent="0.25">
      <c r="C211" s="72"/>
      <c r="D211" s="72"/>
      <c r="E211" s="72"/>
      <c r="F211" s="82"/>
      <c r="G211" s="82"/>
    </row>
    <row r="212" spans="3:7" x14ac:dyDescent="0.25">
      <c r="C212" s="72"/>
      <c r="D212" s="72"/>
      <c r="E212" s="72"/>
      <c r="F212" s="82"/>
      <c r="G212" s="82"/>
    </row>
    <row r="213" spans="3:7" x14ac:dyDescent="0.25">
      <c r="C213" s="72"/>
      <c r="D213" s="72"/>
      <c r="E213" s="72"/>
      <c r="F213" s="82"/>
      <c r="G213" s="82"/>
    </row>
    <row r="214" spans="3:7" x14ac:dyDescent="0.25">
      <c r="C214" s="72"/>
      <c r="D214" s="72"/>
      <c r="E214" s="72"/>
      <c r="F214" s="82"/>
      <c r="G214" s="82"/>
    </row>
    <row r="215" spans="3:7" x14ac:dyDescent="0.25">
      <c r="C215" s="72"/>
      <c r="D215" s="72"/>
      <c r="E215" s="72"/>
      <c r="F215" s="82"/>
      <c r="G215" s="82"/>
    </row>
    <row r="216" spans="3:7" x14ac:dyDescent="0.25">
      <c r="C216" s="72"/>
      <c r="D216" s="72"/>
      <c r="E216" s="72"/>
      <c r="F216" s="82"/>
      <c r="G216" s="82"/>
    </row>
    <row r="217" spans="3:7" x14ac:dyDescent="0.25">
      <c r="C217" s="72"/>
      <c r="D217" s="72"/>
      <c r="E217" s="72"/>
      <c r="F217" s="82"/>
      <c r="G217" s="82"/>
    </row>
    <row r="218" spans="3:7" x14ac:dyDescent="0.25">
      <c r="C218" s="72"/>
      <c r="D218" s="72"/>
      <c r="E218" s="72"/>
      <c r="F218" s="82"/>
      <c r="G218" s="82"/>
    </row>
    <row r="219" spans="3:7" x14ac:dyDescent="0.25">
      <c r="C219" s="72"/>
      <c r="D219" s="72"/>
      <c r="E219" s="72"/>
      <c r="F219" s="82"/>
      <c r="G219" s="82"/>
    </row>
    <row r="220" spans="3:7" x14ac:dyDescent="0.25">
      <c r="C220" s="72"/>
      <c r="D220" s="72"/>
      <c r="E220" s="72"/>
      <c r="F220" s="82"/>
      <c r="G220" s="82"/>
    </row>
    <row r="221" spans="3:7" x14ac:dyDescent="0.25">
      <c r="C221" s="72"/>
      <c r="D221" s="72"/>
      <c r="E221" s="72"/>
      <c r="F221" s="82"/>
      <c r="G221" s="82"/>
    </row>
    <row r="222" spans="3:7" x14ac:dyDescent="0.25">
      <c r="C222" s="72"/>
      <c r="D222" s="72"/>
      <c r="E222" s="72"/>
      <c r="F222" s="82"/>
      <c r="G222" s="82"/>
    </row>
    <row r="223" spans="3:7" x14ac:dyDescent="0.25">
      <c r="C223" s="72"/>
      <c r="D223" s="72"/>
      <c r="E223" s="72"/>
      <c r="F223" s="82"/>
      <c r="G223" s="82"/>
    </row>
    <row r="224" spans="3:7" x14ac:dyDescent="0.25">
      <c r="C224" s="72"/>
      <c r="D224" s="72"/>
      <c r="E224" s="72"/>
      <c r="F224" s="82"/>
      <c r="G224" s="82"/>
    </row>
    <row r="225" spans="3:7" x14ac:dyDescent="0.25">
      <c r="C225" s="72"/>
      <c r="D225" s="72"/>
      <c r="E225" s="72"/>
      <c r="F225" s="82"/>
      <c r="G225" s="82"/>
    </row>
    <row r="226" spans="3:7" x14ac:dyDescent="0.25">
      <c r="C226" s="72"/>
      <c r="D226" s="72"/>
      <c r="E226" s="72"/>
      <c r="F226" s="82"/>
      <c r="G226" s="82"/>
    </row>
    <row r="227" spans="3:7" x14ac:dyDescent="0.25">
      <c r="C227" s="72"/>
      <c r="D227" s="72"/>
      <c r="E227" s="72"/>
      <c r="F227" s="82"/>
      <c r="G227" s="82"/>
    </row>
    <row r="228" spans="3:7" x14ac:dyDescent="0.25">
      <c r="C228" s="72"/>
      <c r="D228" s="72"/>
      <c r="E228" s="72"/>
      <c r="F228" s="82"/>
      <c r="G228" s="82"/>
    </row>
    <row r="229" spans="3:7" x14ac:dyDescent="0.25">
      <c r="C229" s="72"/>
      <c r="D229" s="72"/>
      <c r="E229" s="72"/>
      <c r="F229" s="82"/>
      <c r="G229" s="82"/>
    </row>
    <row r="230" spans="3:7" x14ac:dyDescent="0.25">
      <c r="C230" s="72"/>
      <c r="D230" s="72"/>
      <c r="E230" s="72"/>
      <c r="F230" s="82"/>
      <c r="G230" s="82"/>
    </row>
    <row r="231" spans="3:7" x14ac:dyDescent="0.25">
      <c r="C231" s="72"/>
      <c r="D231" s="72"/>
      <c r="E231" s="72"/>
      <c r="F231" s="82"/>
      <c r="G231" s="82"/>
    </row>
    <row r="232" spans="3:7" x14ac:dyDescent="0.25">
      <c r="C232" s="72"/>
      <c r="D232" s="72"/>
      <c r="E232" s="72"/>
      <c r="F232" s="82"/>
      <c r="G232" s="82"/>
    </row>
    <row r="233" spans="3:7" x14ac:dyDescent="0.25">
      <c r="C233" s="72"/>
      <c r="D233" s="72"/>
      <c r="E233" s="72"/>
      <c r="F233" s="82"/>
      <c r="G233" s="82"/>
    </row>
    <row r="234" spans="3:7" x14ac:dyDescent="0.25">
      <c r="C234" s="72"/>
      <c r="D234" s="72"/>
      <c r="E234" s="72"/>
      <c r="F234" s="82"/>
      <c r="G234" s="82"/>
    </row>
    <row r="235" spans="3:7" x14ac:dyDescent="0.25">
      <c r="C235" s="72"/>
      <c r="D235" s="72"/>
      <c r="E235" s="72"/>
      <c r="F235" s="82"/>
      <c r="G235" s="82"/>
    </row>
    <row r="236" spans="3:7" x14ac:dyDescent="0.25">
      <c r="C236" s="72"/>
      <c r="D236" s="72"/>
      <c r="E236" s="72"/>
      <c r="F236" s="82"/>
      <c r="G236" s="82"/>
    </row>
    <row r="237" spans="3:7" x14ac:dyDescent="0.25">
      <c r="C237" s="72"/>
      <c r="D237" s="72"/>
      <c r="E237" s="72"/>
      <c r="F237" s="82"/>
      <c r="G237" s="82"/>
    </row>
    <row r="238" spans="3:7" x14ac:dyDescent="0.25">
      <c r="C238" s="72"/>
      <c r="D238" s="72"/>
      <c r="E238" s="72"/>
      <c r="F238" s="82"/>
      <c r="G238" s="82"/>
    </row>
    <row r="239" spans="3:7" x14ac:dyDescent="0.25">
      <c r="C239" s="72"/>
      <c r="D239" s="72"/>
      <c r="E239" s="72"/>
      <c r="F239" s="82"/>
      <c r="G239" s="82"/>
    </row>
    <row r="240" spans="3:7" x14ac:dyDescent="0.25">
      <c r="C240" s="72"/>
      <c r="D240" s="72"/>
      <c r="E240" s="72"/>
      <c r="F240" s="82"/>
      <c r="G240" s="82"/>
    </row>
    <row r="241" spans="3:7" x14ac:dyDescent="0.25">
      <c r="C241" s="72"/>
      <c r="D241" s="72"/>
      <c r="E241" s="72"/>
      <c r="F241" s="82"/>
      <c r="G241" s="82"/>
    </row>
    <row r="242" spans="3:7" x14ac:dyDescent="0.25">
      <c r="C242" s="72"/>
      <c r="D242" s="72"/>
      <c r="E242" s="72"/>
      <c r="F242" s="82"/>
      <c r="G242" s="82"/>
    </row>
    <row r="243" spans="3:7" x14ac:dyDescent="0.25">
      <c r="C243" s="72"/>
      <c r="D243" s="72"/>
      <c r="E243" s="72"/>
      <c r="F243" s="82"/>
      <c r="G243" s="82"/>
    </row>
    <row r="244" spans="3:7" x14ac:dyDescent="0.25">
      <c r="C244" s="72"/>
      <c r="D244" s="72"/>
      <c r="E244" s="72"/>
      <c r="F244" s="82"/>
      <c r="G244" s="82"/>
    </row>
    <row r="245" spans="3:7" x14ac:dyDescent="0.25">
      <c r="C245" s="72"/>
      <c r="D245" s="72"/>
      <c r="E245" s="72"/>
      <c r="F245" s="82"/>
      <c r="G245" s="82"/>
    </row>
    <row r="246" spans="3:7" x14ac:dyDescent="0.25">
      <c r="C246" s="72"/>
      <c r="D246" s="72"/>
      <c r="E246" s="72"/>
      <c r="F246" s="82"/>
      <c r="G246" s="82"/>
    </row>
    <row r="247" spans="3:7" x14ac:dyDescent="0.25">
      <c r="C247" s="72"/>
      <c r="D247" s="72"/>
      <c r="E247" s="72"/>
      <c r="F247" s="82"/>
      <c r="G247" s="82"/>
    </row>
    <row r="248" spans="3:7" x14ac:dyDescent="0.25">
      <c r="C248" s="72"/>
      <c r="D248" s="72"/>
      <c r="E248" s="72"/>
      <c r="F248" s="82"/>
      <c r="G248" s="82"/>
    </row>
    <row r="249" spans="3:7" x14ac:dyDescent="0.25">
      <c r="C249" s="72"/>
      <c r="D249" s="72"/>
      <c r="E249" s="72"/>
      <c r="F249" s="82"/>
      <c r="G249" s="82"/>
    </row>
    <row r="250" spans="3:7" x14ac:dyDescent="0.25">
      <c r="C250" s="72"/>
      <c r="D250" s="72"/>
      <c r="E250" s="72"/>
      <c r="F250" s="82"/>
      <c r="G250" s="82"/>
    </row>
    <row r="251" spans="3:7" x14ac:dyDescent="0.25">
      <c r="C251" s="72"/>
      <c r="D251" s="72"/>
      <c r="E251" s="72"/>
      <c r="F251" s="82"/>
      <c r="G251" s="82"/>
    </row>
    <row r="252" spans="3:7" x14ac:dyDescent="0.25">
      <c r="C252" s="72"/>
      <c r="D252" s="72"/>
      <c r="E252" s="72"/>
      <c r="F252" s="82"/>
      <c r="G252" s="82"/>
    </row>
    <row r="253" spans="3:7" x14ac:dyDescent="0.25">
      <c r="C253" s="72"/>
      <c r="D253" s="72"/>
      <c r="E253" s="72"/>
      <c r="F253" s="82"/>
      <c r="G253" s="82"/>
    </row>
    <row r="254" spans="3:7" x14ac:dyDescent="0.25">
      <c r="C254" s="72"/>
      <c r="D254" s="72"/>
      <c r="E254" s="72"/>
      <c r="F254" s="82"/>
      <c r="G254" s="82"/>
    </row>
    <row r="255" spans="3:7" x14ac:dyDescent="0.25">
      <c r="C255" s="72"/>
      <c r="D255" s="72"/>
      <c r="E255" s="72"/>
      <c r="F255" s="82"/>
      <c r="G255" s="82"/>
    </row>
    <row r="256" spans="3:7" x14ac:dyDescent="0.25">
      <c r="C256" s="72"/>
      <c r="D256" s="72"/>
      <c r="E256" s="72"/>
      <c r="F256" s="82"/>
      <c r="G256" s="82"/>
    </row>
    <row r="257" spans="3:7" x14ac:dyDescent="0.25">
      <c r="C257" s="72"/>
      <c r="D257" s="72"/>
      <c r="E257" s="72"/>
      <c r="F257" s="82"/>
      <c r="G257" s="82"/>
    </row>
    <row r="258" spans="3:7" x14ac:dyDescent="0.25">
      <c r="C258" s="72"/>
      <c r="D258" s="72"/>
      <c r="E258" s="72"/>
      <c r="F258" s="82"/>
      <c r="G258" s="82"/>
    </row>
    <row r="259" spans="3:7" x14ac:dyDescent="0.25">
      <c r="C259" s="72"/>
      <c r="D259" s="72"/>
      <c r="E259" s="72"/>
      <c r="F259" s="82"/>
      <c r="G259" s="82"/>
    </row>
    <row r="260" spans="3:7" x14ac:dyDescent="0.25">
      <c r="C260" s="72"/>
      <c r="D260" s="72"/>
      <c r="E260" s="72"/>
      <c r="F260" s="82"/>
      <c r="G260" s="82"/>
    </row>
    <row r="261" spans="3:7" x14ac:dyDescent="0.25">
      <c r="C261" s="72"/>
      <c r="D261" s="72"/>
      <c r="E261" s="72"/>
      <c r="F261" s="82"/>
      <c r="G261" s="82"/>
    </row>
    <row r="262" spans="3:7" x14ac:dyDescent="0.25">
      <c r="C262" s="72"/>
      <c r="D262" s="72"/>
      <c r="E262" s="72"/>
      <c r="F262" s="82"/>
      <c r="G262" s="82"/>
    </row>
    <row r="263" spans="3:7" x14ac:dyDescent="0.25">
      <c r="C263" s="72"/>
      <c r="D263" s="72"/>
      <c r="E263" s="72"/>
      <c r="F263" s="82"/>
      <c r="G263" s="82"/>
    </row>
    <row r="264" spans="3:7" x14ac:dyDescent="0.25">
      <c r="C264" s="72"/>
      <c r="D264" s="72"/>
      <c r="E264" s="72"/>
      <c r="F264" s="82"/>
      <c r="G264" s="82"/>
    </row>
    <row r="265" spans="3:7" x14ac:dyDescent="0.25">
      <c r="C265" s="72"/>
      <c r="D265" s="72"/>
      <c r="E265" s="72"/>
      <c r="F265" s="82"/>
      <c r="G265" s="82"/>
    </row>
    <row r="266" spans="3:7" x14ac:dyDescent="0.25">
      <c r="C266" s="72"/>
      <c r="D266" s="72"/>
      <c r="E266" s="72"/>
      <c r="F266" s="82"/>
      <c r="G266" s="82"/>
    </row>
    <row r="267" spans="3:7" x14ac:dyDescent="0.25">
      <c r="C267" s="72"/>
      <c r="D267" s="72"/>
      <c r="E267" s="72"/>
      <c r="F267" s="82"/>
      <c r="G267" s="82"/>
    </row>
    <row r="268" spans="3:7" x14ac:dyDescent="0.25">
      <c r="C268" s="72"/>
      <c r="D268" s="72"/>
      <c r="E268" s="72"/>
      <c r="F268" s="82"/>
      <c r="G268" s="82"/>
    </row>
    <row r="269" spans="3:7" x14ac:dyDescent="0.25">
      <c r="C269" s="72"/>
      <c r="D269" s="72"/>
      <c r="E269" s="72"/>
      <c r="F269" s="82"/>
      <c r="G269" s="82"/>
    </row>
    <row r="270" spans="3:7" x14ac:dyDescent="0.25">
      <c r="C270" s="72"/>
      <c r="D270" s="72"/>
      <c r="E270" s="72"/>
      <c r="F270" s="82"/>
      <c r="G270" s="82"/>
    </row>
    <row r="271" spans="3:7" x14ac:dyDescent="0.25">
      <c r="C271" s="72"/>
      <c r="D271" s="72"/>
      <c r="E271" s="72"/>
      <c r="F271" s="82"/>
      <c r="G271" s="82"/>
    </row>
    <row r="272" spans="3:7" x14ac:dyDescent="0.25">
      <c r="C272" s="72"/>
      <c r="D272" s="72"/>
      <c r="E272" s="72"/>
      <c r="F272" s="82"/>
      <c r="G272" s="82"/>
    </row>
    <row r="273" spans="3:7" x14ac:dyDescent="0.25">
      <c r="C273" s="72"/>
      <c r="D273" s="72"/>
      <c r="E273" s="72"/>
      <c r="F273" s="82"/>
      <c r="G273" s="82"/>
    </row>
    <row r="274" spans="3:7" x14ac:dyDescent="0.25">
      <c r="C274" s="72"/>
      <c r="D274" s="72"/>
      <c r="E274" s="72"/>
      <c r="F274" s="82"/>
      <c r="G274" s="82"/>
    </row>
    <row r="275" spans="3:7" x14ac:dyDescent="0.25">
      <c r="C275" s="72"/>
      <c r="D275" s="72"/>
      <c r="E275" s="72"/>
      <c r="F275" s="82"/>
      <c r="G275" s="82"/>
    </row>
    <row r="276" spans="3:7" x14ac:dyDescent="0.25">
      <c r="C276" s="72"/>
      <c r="D276" s="72"/>
      <c r="E276" s="72"/>
      <c r="F276" s="82"/>
      <c r="G276" s="82"/>
    </row>
    <row r="277" spans="3:7" x14ac:dyDescent="0.25">
      <c r="C277" s="72"/>
      <c r="D277" s="72"/>
      <c r="E277" s="72"/>
      <c r="F277" s="82"/>
      <c r="G277" s="82"/>
    </row>
    <row r="278" spans="3:7" x14ac:dyDescent="0.25">
      <c r="C278" s="72"/>
      <c r="D278" s="72"/>
      <c r="E278" s="72"/>
      <c r="F278" s="82"/>
      <c r="G278" s="82"/>
    </row>
    <row r="279" spans="3:7" x14ac:dyDescent="0.25">
      <c r="C279" s="72"/>
      <c r="D279" s="72"/>
      <c r="E279" s="72"/>
      <c r="F279" s="82"/>
      <c r="G279" s="82"/>
    </row>
    <row r="280" spans="3:7" x14ac:dyDescent="0.25">
      <c r="C280" s="72"/>
      <c r="D280" s="72"/>
      <c r="E280" s="72"/>
      <c r="F280" s="82"/>
      <c r="G280" s="82"/>
    </row>
    <row r="281" spans="3:7" x14ac:dyDescent="0.25">
      <c r="C281" s="72"/>
      <c r="D281" s="72"/>
      <c r="E281" s="72"/>
      <c r="F281" s="82"/>
      <c r="G281" s="82"/>
    </row>
    <row r="282" spans="3:7" x14ac:dyDescent="0.25">
      <c r="C282" s="72"/>
      <c r="D282" s="72"/>
      <c r="E282" s="72"/>
      <c r="F282" s="82"/>
      <c r="G282" s="82"/>
    </row>
    <row r="283" spans="3:7" x14ac:dyDescent="0.25">
      <c r="C283" s="72"/>
      <c r="D283" s="72"/>
      <c r="E283" s="72"/>
      <c r="F283" s="82"/>
      <c r="G283" s="82"/>
    </row>
    <row r="284" spans="3:7" x14ac:dyDescent="0.25">
      <c r="C284" s="72"/>
      <c r="D284" s="72"/>
      <c r="E284" s="72"/>
      <c r="F284" s="82"/>
      <c r="G284" s="82"/>
    </row>
    <row r="285" spans="3:7" x14ac:dyDescent="0.25">
      <c r="C285" s="72"/>
      <c r="D285" s="72"/>
      <c r="E285" s="72"/>
      <c r="F285" s="82"/>
      <c r="G285" s="82"/>
    </row>
    <row r="286" spans="3:7" x14ac:dyDescent="0.25">
      <c r="C286" s="72"/>
      <c r="D286" s="72"/>
      <c r="E286" s="72"/>
      <c r="F286" s="82"/>
      <c r="G286" s="82"/>
    </row>
    <row r="287" spans="3:7" x14ac:dyDescent="0.25">
      <c r="C287" s="72"/>
      <c r="D287" s="72"/>
      <c r="E287" s="72"/>
      <c r="F287" s="82"/>
      <c r="G287" s="82"/>
    </row>
    <row r="288" spans="3:7" x14ac:dyDescent="0.25">
      <c r="C288" s="72"/>
      <c r="D288" s="72"/>
      <c r="E288" s="72"/>
      <c r="F288" s="82"/>
      <c r="G288" s="82"/>
    </row>
    <row r="289" spans="3:7" x14ac:dyDescent="0.25">
      <c r="C289" s="72"/>
      <c r="D289" s="72"/>
      <c r="E289" s="72"/>
      <c r="F289" s="82"/>
      <c r="G289" s="82"/>
    </row>
    <row r="290" spans="3:7" x14ac:dyDescent="0.25">
      <c r="C290" s="72"/>
      <c r="D290" s="72"/>
      <c r="E290" s="72"/>
      <c r="F290" s="82"/>
      <c r="G290" s="82"/>
    </row>
    <row r="291" spans="3:7" x14ac:dyDescent="0.25">
      <c r="C291" s="72"/>
      <c r="D291" s="72"/>
      <c r="E291" s="72"/>
      <c r="F291" s="82"/>
      <c r="G291" s="82"/>
    </row>
    <row r="292" spans="3:7" x14ac:dyDescent="0.25">
      <c r="C292" s="72"/>
      <c r="D292" s="72"/>
      <c r="E292" s="72"/>
      <c r="F292" s="82"/>
      <c r="G292" s="82"/>
    </row>
    <row r="293" spans="3:7" x14ac:dyDescent="0.25">
      <c r="C293" s="72"/>
      <c r="D293" s="72"/>
      <c r="E293" s="72"/>
      <c r="F293" s="82"/>
      <c r="G293" s="82"/>
    </row>
    <row r="294" spans="3:7" x14ac:dyDescent="0.25">
      <c r="C294" s="72"/>
      <c r="D294" s="72"/>
      <c r="E294" s="72"/>
      <c r="F294" s="82"/>
      <c r="G294" s="82"/>
    </row>
    <row r="295" spans="3:7" x14ac:dyDescent="0.25">
      <c r="C295" s="72"/>
      <c r="D295" s="72"/>
      <c r="E295" s="72"/>
      <c r="F295" s="82"/>
      <c r="G295" s="82"/>
    </row>
    <row r="296" spans="3:7" x14ac:dyDescent="0.25">
      <c r="C296" s="72"/>
      <c r="D296" s="72"/>
      <c r="E296" s="72"/>
      <c r="F296" s="82"/>
      <c r="G296" s="82"/>
    </row>
    <row r="297" spans="3:7" x14ac:dyDescent="0.25">
      <c r="C297" s="72"/>
      <c r="D297" s="72"/>
      <c r="E297" s="72"/>
      <c r="F297" s="82"/>
      <c r="G297" s="82"/>
    </row>
    <row r="298" spans="3:7" x14ac:dyDescent="0.25">
      <c r="C298" s="72"/>
      <c r="D298" s="72"/>
      <c r="E298" s="72"/>
      <c r="F298" s="82"/>
      <c r="G298" s="82"/>
    </row>
    <row r="299" spans="3:7" x14ac:dyDescent="0.25">
      <c r="C299" s="72"/>
      <c r="D299" s="72"/>
      <c r="E299" s="72"/>
      <c r="F299" s="82"/>
      <c r="G299" s="82"/>
    </row>
    <row r="300" spans="3:7" x14ac:dyDescent="0.25">
      <c r="C300" s="72"/>
      <c r="D300" s="72"/>
      <c r="E300" s="72"/>
      <c r="F300" s="82"/>
      <c r="G300" s="82"/>
    </row>
    <row r="301" spans="3:7" x14ac:dyDescent="0.25">
      <c r="C301" s="72"/>
      <c r="D301" s="72"/>
      <c r="E301" s="72"/>
      <c r="F301" s="82"/>
      <c r="G301" s="82"/>
    </row>
    <row r="302" spans="3:7" x14ac:dyDescent="0.25">
      <c r="C302" s="72"/>
      <c r="D302" s="72"/>
      <c r="E302" s="72"/>
      <c r="F302" s="82"/>
      <c r="G302" s="82"/>
    </row>
    <row r="303" spans="3:7" x14ac:dyDescent="0.25">
      <c r="C303" s="72"/>
      <c r="D303" s="72"/>
      <c r="E303" s="72"/>
      <c r="F303" s="82"/>
      <c r="G303" s="82"/>
    </row>
    <row r="304" spans="3:7" x14ac:dyDescent="0.25">
      <c r="C304" s="72"/>
      <c r="D304" s="72"/>
      <c r="E304" s="72"/>
      <c r="F304" s="82"/>
      <c r="G304" s="82"/>
    </row>
    <row r="305" spans="3:7" x14ac:dyDescent="0.25">
      <c r="C305" s="72"/>
      <c r="D305" s="72"/>
      <c r="E305" s="72"/>
      <c r="F305" s="82"/>
      <c r="G305" s="82"/>
    </row>
    <row r="306" spans="3:7" x14ac:dyDescent="0.25">
      <c r="C306" s="72"/>
      <c r="D306" s="72"/>
      <c r="E306" s="72"/>
      <c r="F306" s="82"/>
      <c r="G306" s="82"/>
    </row>
    <row r="307" spans="3:7" x14ac:dyDescent="0.25">
      <c r="C307" s="72"/>
      <c r="D307" s="72"/>
      <c r="E307" s="72"/>
      <c r="F307" s="82"/>
      <c r="G307" s="82"/>
    </row>
    <row r="308" spans="3:7" x14ac:dyDescent="0.25">
      <c r="C308" s="72"/>
      <c r="D308" s="72"/>
      <c r="E308" s="72"/>
      <c r="F308" s="82"/>
      <c r="G308" s="82"/>
    </row>
    <row r="309" spans="3:7" x14ac:dyDescent="0.25">
      <c r="C309" s="72"/>
      <c r="D309" s="72"/>
      <c r="E309" s="72"/>
      <c r="F309" s="82"/>
      <c r="G309" s="82"/>
    </row>
    <row r="310" spans="3:7" x14ac:dyDescent="0.25">
      <c r="C310" s="72"/>
      <c r="D310" s="72"/>
      <c r="E310" s="72"/>
      <c r="F310" s="82"/>
      <c r="G310" s="82"/>
    </row>
    <row r="311" spans="3:7" x14ac:dyDescent="0.25">
      <c r="C311" s="72"/>
      <c r="D311" s="72"/>
      <c r="E311" s="72"/>
      <c r="F311" s="82"/>
      <c r="G311" s="82"/>
    </row>
    <row r="312" spans="3:7" x14ac:dyDescent="0.25">
      <c r="C312" s="72"/>
      <c r="D312" s="72"/>
      <c r="E312" s="72"/>
      <c r="F312" s="82"/>
      <c r="G312" s="82"/>
    </row>
    <row r="313" spans="3:7" x14ac:dyDescent="0.25">
      <c r="C313" s="72"/>
      <c r="D313" s="72"/>
      <c r="E313" s="72"/>
      <c r="F313" s="82"/>
      <c r="G313" s="82"/>
    </row>
    <row r="314" spans="3:7" x14ac:dyDescent="0.25">
      <c r="C314" s="72"/>
      <c r="D314" s="72"/>
      <c r="E314" s="72"/>
      <c r="F314" s="82"/>
      <c r="G314" s="82"/>
    </row>
    <row r="315" spans="3:7" x14ac:dyDescent="0.25">
      <c r="C315" s="72"/>
      <c r="D315" s="72"/>
      <c r="E315" s="72"/>
      <c r="F315" s="82"/>
      <c r="G315" s="82"/>
    </row>
    <row r="316" spans="3:7" x14ac:dyDescent="0.25">
      <c r="C316" s="72"/>
      <c r="D316" s="72"/>
      <c r="E316" s="72"/>
      <c r="F316" s="82"/>
      <c r="G316" s="82"/>
    </row>
    <row r="317" spans="3:7" x14ac:dyDescent="0.25">
      <c r="C317" s="72"/>
      <c r="D317" s="72"/>
      <c r="E317" s="72"/>
      <c r="F317" s="82"/>
      <c r="G317" s="82"/>
    </row>
    <row r="318" spans="3:7" x14ac:dyDescent="0.25">
      <c r="C318" s="72"/>
      <c r="D318" s="72"/>
      <c r="E318" s="72"/>
      <c r="F318" s="82"/>
      <c r="G318" s="82"/>
    </row>
    <row r="319" spans="3:7" x14ac:dyDescent="0.25">
      <c r="C319" s="72"/>
      <c r="D319" s="72"/>
      <c r="E319" s="72"/>
      <c r="F319" s="82"/>
      <c r="G319" s="82"/>
    </row>
    <row r="320" spans="3:7" x14ac:dyDescent="0.25">
      <c r="C320" s="72"/>
      <c r="D320" s="72"/>
      <c r="E320" s="72"/>
      <c r="F320" s="82"/>
      <c r="G320" s="82"/>
    </row>
    <row r="321" spans="3:7" x14ac:dyDescent="0.25">
      <c r="C321" s="72"/>
      <c r="D321" s="72"/>
      <c r="E321" s="72"/>
      <c r="F321" s="82"/>
      <c r="G321" s="82"/>
    </row>
    <row r="322" spans="3:7" x14ac:dyDescent="0.25">
      <c r="C322" s="72"/>
      <c r="D322" s="72"/>
      <c r="E322" s="72"/>
      <c r="F322" s="82"/>
      <c r="G322" s="82"/>
    </row>
    <row r="323" spans="3:7" x14ac:dyDescent="0.25">
      <c r="C323" s="72"/>
      <c r="D323" s="72"/>
      <c r="E323" s="72"/>
      <c r="F323" s="82"/>
      <c r="G323" s="82"/>
    </row>
    <row r="324" spans="3:7" x14ac:dyDescent="0.25">
      <c r="C324" s="72"/>
      <c r="D324" s="72"/>
      <c r="E324" s="72"/>
      <c r="F324" s="82"/>
      <c r="G324" s="82"/>
    </row>
    <row r="325" spans="3:7" x14ac:dyDescent="0.25">
      <c r="C325" s="72"/>
      <c r="D325" s="72"/>
      <c r="E325" s="72"/>
      <c r="F325" s="82"/>
      <c r="G325" s="82"/>
    </row>
    <row r="326" spans="3:7" x14ac:dyDescent="0.25">
      <c r="C326" s="72"/>
      <c r="D326" s="72"/>
      <c r="E326" s="72"/>
      <c r="F326" s="82"/>
      <c r="G326" s="82"/>
    </row>
    <row r="327" spans="3:7" x14ac:dyDescent="0.25">
      <c r="C327" s="72"/>
      <c r="D327" s="72"/>
      <c r="E327" s="72"/>
      <c r="F327" s="82"/>
      <c r="G327" s="82"/>
    </row>
    <row r="328" spans="3:7" x14ac:dyDescent="0.25">
      <c r="C328" s="72"/>
      <c r="D328" s="72"/>
      <c r="E328" s="72"/>
      <c r="F328" s="82"/>
      <c r="G328" s="82"/>
    </row>
    <row r="329" spans="3:7" x14ac:dyDescent="0.25">
      <c r="C329" s="72"/>
      <c r="D329" s="72"/>
      <c r="E329" s="72"/>
      <c r="F329" s="82"/>
      <c r="G329" s="82"/>
    </row>
    <row r="330" spans="3:7" x14ac:dyDescent="0.25">
      <c r="C330" s="72"/>
      <c r="D330" s="72"/>
      <c r="E330" s="72"/>
      <c r="F330" s="82"/>
      <c r="G330" s="82"/>
    </row>
    <row r="331" spans="3:7" x14ac:dyDescent="0.25">
      <c r="C331" s="72"/>
      <c r="D331" s="72"/>
      <c r="E331" s="72"/>
      <c r="F331" s="82"/>
      <c r="G331" s="82"/>
    </row>
    <row r="332" spans="3:7" x14ac:dyDescent="0.25">
      <c r="C332" s="72"/>
      <c r="D332" s="72"/>
      <c r="E332" s="72"/>
      <c r="F332" s="82"/>
      <c r="G332" s="82"/>
    </row>
    <row r="333" spans="3:7" x14ac:dyDescent="0.25">
      <c r="C333" s="72"/>
      <c r="D333" s="72"/>
      <c r="E333" s="72"/>
      <c r="F333" s="82"/>
      <c r="G333" s="82"/>
    </row>
    <row r="334" spans="3:7" x14ac:dyDescent="0.25">
      <c r="C334" s="72"/>
      <c r="D334" s="72"/>
      <c r="E334" s="72"/>
      <c r="F334" s="82"/>
      <c r="G334" s="82"/>
    </row>
    <row r="335" spans="3:7" x14ac:dyDescent="0.25">
      <c r="C335" s="72"/>
      <c r="D335" s="72"/>
      <c r="E335" s="72"/>
      <c r="F335" s="82"/>
      <c r="G335" s="82"/>
    </row>
    <row r="336" spans="3:7" x14ac:dyDescent="0.25">
      <c r="C336" s="72"/>
      <c r="D336" s="72"/>
      <c r="E336" s="72"/>
      <c r="F336" s="82"/>
      <c r="G336" s="82"/>
    </row>
    <row r="337" spans="3:7" x14ac:dyDescent="0.25">
      <c r="C337" s="72"/>
      <c r="D337" s="72"/>
      <c r="E337" s="72"/>
      <c r="F337" s="82"/>
      <c r="G337" s="82"/>
    </row>
    <row r="338" spans="3:7" x14ac:dyDescent="0.25">
      <c r="C338" s="72"/>
      <c r="D338" s="72"/>
      <c r="E338" s="72"/>
      <c r="F338" s="82"/>
      <c r="G338" s="82"/>
    </row>
    <row r="339" spans="3:7" x14ac:dyDescent="0.25">
      <c r="C339" s="72"/>
      <c r="D339" s="72"/>
      <c r="E339" s="72"/>
      <c r="F339" s="82"/>
      <c r="G339" s="82"/>
    </row>
    <row r="340" spans="3:7" x14ac:dyDescent="0.25">
      <c r="C340" s="72"/>
      <c r="D340" s="72"/>
      <c r="E340" s="72"/>
      <c r="F340" s="82"/>
      <c r="G340" s="82"/>
    </row>
    <row r="341" spans="3:7" x14ac:dyDescent="0.25">
      <c r="C341" s="72"/>
      <c r="D341" s="72"/>
      <c r="E341" s="72"/>
      <c r="F341" s="82"/>
      <c r="G341" s="82"/>
    </row>
    <row r="342" spans="3:7" x14ac:dyDescent="0.25">
      <c r="C342" s="72"/>
      <c r="D342" s="72"/>
      <c r="E342" s="72"/>
      <c r="F342" s="82"/>
      <c r="G342" s="82"/>
    </row>
    <row r="343" spans="3:7" x14ac:dyDescent="0.25">
      <c r="C343" s="72"/>
      <c r="D343" s="72"/>
      <c r="E343" s="72"/>
      <c r="F343" s="82"/>
      <c r="G343" s="82"/>
    </row>
    <row r="344" spans="3:7" x14ac:dyDescent="0.25">
      <c r="C344" s="72"/>
      <c r="D344" s="72"/>
      <c r="E344" s="72"/>
      <c r="F344" s="82"/>
      <c r="G344" s="82"/>
    </row>
    <row r="345" spans="3:7" x14ac:dyDescent="0.25">
      <c r="C345" s="72"/>
      <c r="D345" s="72"/>
      <c r="E345" s="72"/>
      <c r="F345" s="82"/>
      <c r="G345" s="82"/>
    </row>
    <row r="346" spans="3:7" x14ac:dyDescent="0.25">
      <c r="C346" s="72"/>
      <c r="D346" s="72"/>
      <c r="E346" s="72"/>
      <c r="F346" s="82"/>
      <c r="G346" s="82"/>
    </row>
    <row r="347" spans="3:7" x14ac:dyDescent="0.25">
      <c r="C347" s="72"/>
      <c r="D347" s="72"/>
      <c r="E347" s="72"/>
      <c r="F347" s="82"/>
      <c r="G347" s="82"/>
    </row>
    <row r="348" spans="3:7" x14ac:dyDescent="0.25">
      <c r="C348" s="72"/>
      <c r="D348" s="72"/>
      <c r="E348" s="72"/>
      <c r="F348" s="82"/>
      <c r="G348" s="82"/>
    </row>
    <row r="349" spans="3:7" x14ac:dyDescent="0.25">
      <c r="C349" s="72"/>
      <c r="D349" s="72"/>
      <c r="E349" s="72"/>
      <c r="F349" s="82"/>
      <c r="G349" s="82"/>
    </row>
    <row r="350" spans="3:7" x14ac:dyDescent="0.25">
      <c r="C350" s="72"/>
      <c r="D350" s="72"/>
      <c r="E350" s="72"/>
      <c r="F350" s="82"/>
      <c r="G350" s="82"/>
    </row>
    <row r="351" spans="3:7" x14ac:dyDescent="0.25">
      <c r="C351" s="72"/>
      <c r="D351" s="72"/>
      <c r="E351" s="72"/>
      <c r="F351" s="82"/>
      <c r="G351" s="82"/>
    </row>
    <row r="352" spans="3:7" x14ac:dyDescent="0.25">
      <c r="C352" s="72"/>
      <c r="D352" s="72"/>
      <c r="E352" s="72"/>
      <c r="F352" s="82"/>
      <c r="G352" s="82"/>
    </row>
    <row r="353" spans="3:7" x14ac:dyDescent="0.25">
      <c r="C353" s="72"/>
      <c r="D353" s="72"/>
      <c r="E353" s="72"/>
      <c r="F353" s="82"/>
      <c r="G353" s="82"/>
    </row>
    <row r="354" spans="3:7" x14ac:dyDescent="0.25">
      <c r="C354" s="72"/>
      <c r="D354" s="72"/>
      <c r="E354" s="72"/>
      <c r="F354" s="82"/>
      <c r="G354" s="82"/>
    </row>
    <row r="355" spans="3:7" x14ac:dyDescent="0.25">
      <c r="C355" s="72"/>
      <c r="D355" s="72"/>
      <c r="E355" s="72"/>
      <c r="F355" s="82"/>
      <c r="G355" s="82"/>
    </row>
    <row r="356" spans="3:7" x14ac:dyDescent="0.25">
      <c r="C356" s="72"/>
      <c r="D356" s="72"/>
      <c r="E356" s="72"/>
      <c r="F356" s="82"/>
      <c r="G356" s="82"/>
    </row>
    <row r="357" spans="3:7" x14ac:dyDescent="0.25">
      <c r="C357" s="72"/>
      <c r="D357" s="72"/>
      <c r="E357" s="72"/>
      <c r="F357" s="82"/>
      <c r="G357" s="82"/>
    </row>
    <row r="358" spans="3:7" x14ac:dyDescent="0.25">
      <c r="C358" s="72"/>
      <c r="D358" s="72"/>
      <c r="E358" s="72"/>
      <c r="F358" s="82"/>
      <c r="G358" s="82"/>
    </row>
    <row r="359" spans="3:7" x14ac:dyDescent="0.25">
      <c r="C359" s="72"/>
      <c r="D359" s="72"/>
      <c r="E359" s="72"/>
      <c r="F359" s="82"/>
      <c r="G359" s="82"/>
    </row>
    <row r="360" spans="3:7" x14ac:dyDescent="0.25">
      <c r="C360" s="72"/>
      <c r="D360" s="72"/>
      <c r="E360" s="72"/>
      <c r="F360" s="82"/>
      <c r="G360" s="82"/>
    </row>
    <row r="361" spans="3:7" x14ac:dyDescent="0.25">
      <c r="C361" s="72"/>
      <c r="D361" s="72"/>
      <c r="E361" s="72"/>
      <c r="F361" s="82"/>
      <c r="G361" s="82"/>
    </row>
    <row r="362" spans="3:7" x14ac:dyDescent="0.25">
      <c r="C362" s="72"/>
      <c r="D362" s="72"/>
      <c r="E362" s="72"/>
      <c r="F362" s="82"/>
      <c r="G362" s="82"/>
    </row>
    <row r="363" spans="3:7" x14ac:dyDescent="0.25">
      <c r="C363" s="72"/>
      <c r="D363" s="72"/>
      <c r="E363" s="72"/>
      <c r="F363" s="82"/>
      <c r="G363" s="82"/>
    </row>
    <row r="364" spans="3:7" x14ac:dyDescent="0.25">
      <c r="C364" s="72"/>
      <c r="D364" s="72"/>
      <c r="E364" s="72"/>
      <c r="F364" s="82"/>
      <c r="G364" s="82"/>
    </row>
    <row r="365" spans="3:7" x14ac:dyDescent="0.25">
      <c r="C365" s="72"/>
      <c r="D365" s="72"/>
      <c r="E365" s="72"/>
      <c r="F365" s="82"/>
      <c r="G365" s="82"/>
    </row>
    <row r="366" spans="3:7" x14ac:dyDescent="0.25">
      <c r="C366" s="72"/>
      <c r="D366" s="72"/>
      <c r="E366" s="72"/>
      <c r="F366" s="82"/>
      <c r="G366" s="82"/>
    </row>
    <row r="367" spans="3:7" x14ac:dyDescent="0.25">
      <c r="C367" s="72"/>
      <c r="D367" s="72"/>
      <c r="E367" s="72"/>
      <c r="F367" s="82"/>
      <c r="G367" s="82"/>
    </row>
    <row r="368" spans="3:7" x14ac:dyDescent="0.25">
      <c r="C368" s="72"/>
      <c r="D368" s="72"/>
      <c r="E368" s="72"/>
      <c r="F368" s="82"/>
      <c r="G368" s="82"/>
    </row>
    <row r="369" spans="3:7" x14ac:dyDescent="0.25">
      <c r="C369" s="72"/>
      <c r="D369" s="72"/>
      <c r="E369" s="72"/>
      <c r="F369" s="82"/>
      <c r="G369" s="82"/>
    </row>
    <row r="370" spans="3:7" x14ac:dyDescent="0.25">
      <c r="C370" s="72"/>
      <c r="D370" s="72"/>
      <c r="E370" s="72"/>
      <c r="F370" s="82"/>
      <c r="G370" s="82"/>
    </row>
    <row r="371" spans="3:7" x14ac:dyDescent="0.25">
      <c r="C371" s="72"/>
      <c r="D371" s="72"/>
      <c r="E371" s="72"/>
      <c r="F371" s="82"/>
      <c r="G371" s="82"/>
    </row>
    <row r="372" spans="3:7" x14ac:dyDescent="0.25">
      <c r="C372" s="72"/>
      <c r="D372" s="72"/>
      <c r="E372" s="72"/>
      <c r="F372" s="82"/>
      <c r="G372" s="82"/>
    </row>
    <row r="373" spans="3:7" x14ac:dyDescent="0.25">
      <c r="C373" s="72"/>
      <c r="D373" s="72"/>
      <c r="E373" s="72"/>
      <c r="F373" s="82"/>
      <c r="G373" s="82"/>
    </row>
    <row r="374" spans="3:7" x14ac:dyDescent="0.25">
      <c r="C374" s="72"/>
      <c r="D374" s="72"/>
      <c r="E374" s="72"/>
      <c r="F374" s="82"/>
      <c r="G374" s="82"/>
    </row>
    <row r="375" spans="3:7" x14ac:dyDescent="0.25">
      <c r="C375" s="72"/>
      <c r="D375" s="72"/>
      <c r="E375" s="72"/>
      <c r="F375" s="82"/>
      <c r="G375" s="82"/>
    </row>
    <row r="376" spans="3:7" x14ac:dyDescent="0.25">
      <c r="C376" s="72"/>
      <c r="D376" s="72"/>
      <c r="E376" s="72"/>
      <c r="F376" s="82"/>
      <c r="G376" s="82"/>
    </row>
    <row r="377" spans="3:7" x14ac:dyDescent="0.25">
      <c r="C377" s="72"/>
      <c r="D377" s="72"/>
      <c r="E377" s="72"/>
      <c r="F377" s="82"/>
      <c r="G377" s="82"/>
    </row>
    <row r="378" spans="3:7" x14ac:dyDescent="0.25">
      <c r="C378" s="72"/>
      <c r="D378" s="72"/>
      <c r="E378" s="72"/>
      <c r="F378" s="82"/>
      <c r="G378" s="82"/>
    </row>
    <row r="379" spans="3:7" x14ac:dyDescent="0.25">
      <c r="C379" s="72"/>
      <c r="D379" s="72"/>
      <c r="E379" s="72"/>
      <c r="F379" s="82"/>
      <c r="G379" s="82"/>
    </row>
    <row r="380" spans="3:7" x14ac:dyDescent="0.25">
      <c r="C380" s="72"/>
      <c r="D380" s="72"/>
      <c r="E380" s="72"/>
      <c r="F380" s="82"/>
      <c r="G380" s="82"/>
    </row>
    <row r="381" spans="3:7" x14ac:dyDescent="0.25">
      <c r="C381" s="72"/>
      <c r="D381" s="72"/>
      <c r="E381" s="72"/>
      <c r="F381" s="82"/>
      <c r="G381" s="82"/>
    </row>
    <row r="382" spans="3:7" x14ac:dyDescent="0.25">
      <c r="C382" s="72"/>
      <c r="D382" s="72"/>
      <c r="E382" s="72"/>
      <c r="F382" s="82"/>
      <c r="G382" s="82"/>
    </row>
    <row r="383" spans="3:7" x14ac:dyDescent="0.25">
      <c r="C383" s="72"/>
      <c r="D383" s="72"/>
      <c r="E383" s="72"/>
      <c r="F383" s="82"/>
      <c r="G383" s="82"/>
    </row>
    <row r="384" spans="3:7" x14ac:dyDescent="0.25">
      <c r="C384" s="72"/>
      <c r="D384" s="72"/>
      <c r="E384" s="72"/>
      <c r="F384" s="82"/>
      <c r="G384" s="82"/>
    </row>
    <row r="385" spans="3:7" x14ac:dyDescent="0.25">
      <c r="C385" s="72"/>
      <c r="D385" s="72"/>
      <c r="E385" s="72"/>
      <c r="F385" s="82"/>
      <c r="G385" s="82"/>
    </row>
    <row r="386" spans="3:7" x14ac:dyDescent="0.25">
      <c r="C386" s="72"/>
      <c r="D386" s="72"/>
      <c r="E386" s="72"/>
      <c r="F386" s="82"/>
      <c r="G386" s="82"/>
    </row>
    <row r="387" spans="3:7" x14ac:dyDescent="0.25">
      <c r="C387" s="72"/>
      <c r="D387" s="72"/>
      <c r="E387" s="72"/>
      <c r="F387" s="82"/>
      <c r="G387" s="82"/>
    </row>
    <row r="388" spans="3:7" x14ac:dyDescent="0.25">
      <c r="C388" s="72"/>
      <c r="D388" s="72"/>
      <c r="E388" s="72"/>
      <c r="F388" s="82"/>
      <c r="G388" s="82"/>
    </row>
    <row r="389" spans="3:7" x14ac:dyDescent="0.25">
      <c r="C389" s="72"/>
      <c r="D389" s="72"/>
      <c r="E389" s="72"/>
      <c r="F389" s="82"/>
      <c r="G389" s="82"/>
    </row>
    <row r="390" spans="3:7" x14ac:dyDescent="0.25">
      <c r="C390" s="72"/>
      <c r="D390" s="72"/>
      <c r="E390" s="72"/>
      <c r="F390" s="82"/>
      <c r="G390" s="82"/>
    </row>
    <row r="391" spans="3:7" x14ac:dyDescent="0.25">
      <c r="C391" s="72"/>
      <c r="D391" s="72"/>
      <c r="E391" s="72"/>
      <c r="F391" s="82"/>
      <c r="G391" s="82"/>
    </row>
    <row r="392" spans="3:7" x14ac:dyDescent="0.25">
      <c r="C392" s="72"/>
      <c r="D392" s="72"/>
      <c r="E392" s="72"/>
      <c r="F392" s="82"/>
      <c r="G392" s="82"/>
    </row>
    <row r="393" spans="3:7" x14ac:dyDescent="0.25">
      <c r="C393" s="72"/>
      <c r="D393" s="72"/>
      <c r="E393" s="72"/>
      <c r="F393" s="82"/>
      <c r="G393" s="82"/>
    </row>
    <row r="394" spans="3:7" x14ac:dyDescent="0.25">
      <c r="C394" s="72"/>
      <c r="D394" s="72"/>
      <c r="E394" s="72"/>
      <c r="F394" s="82"/>
      <c r="G394" s="82"/>
    </row>
    <row r="395" spans="3:7" x14ac:dyDescent="0.25">
      <c r="C395" s="72"/>
      <c r="D395" s="72"/>
      <c r="E395" s="72"/>
      <c r="F395" s="82"/>
      <c r="G395" s="82"/>
    </row>
    <row r="396" spans="3:7" x14ac:dyDescent="0.25">
      <c r="C396" s="72"/>
      <c r="D396" s="72"/>
      <c r="E396" s="72"/>
      <c r="F396" s="82"/>
      <c r="G396" s="82"/>
    </row>
    <row r="397" spans="3:7" x14ac:dyDescent="0.25">
      <c r="C397" s="72"/>
      <c r="D397" s="72"/>
      <c r="E397" s="72"/>
      <c r="F397" s="82"/>
      <c r="G397" s="82"/>
    </row>
    <row r="398" spans="3:7" x14ac:dyDescent="0.25">
      <c r="C398" s="72"/>
      <c r="D398" s="72"/>
      <c r="E398" s="72"/>
      <c r="F398" s="82"/>
      <c r="G398" s="82"/>
    </row>
    <row r="399" spans="3:7" x14ac:dyDescent="0.25">
      <c r="C399" s="72"/>
      <c r="D399" s="72"/>
      <c r="E399" s="72"/>
      <c r="F399" s="82"/>
      <c r="G399" s="82"/>
    </row>
    <row r="400" spans="3:7" x14ac:dyDescent="0.25">
      <c r="C400" s="72"/>
      <c r="D400" s="72"/>
      <c r="E400" s="72"/>
      <c r="F400" s="82"/>
      <c r="G400" s="82"/>
    </row>
    <row r="401" spans="3:7" x14ac:dyDescent="0.25">
      <c r="C401" s="72"/>
      <c r="D401" s="72"/>
      <c r="E401" s="72"/>
      <c r="F401" s="82"/>
      <c r="G401" s="82"/>
    </row>
    <row r="402" spans="3:7" x14ac:dyDescent="0.25">
      <c r="C402" s="72"/>
      <c r="D402" s="72"/>
      <c r="E402" s="72"/>
      <c r="F402" s="82"/>
      <c r="G402" s="82"/>
    </row>
    <row r="403" spans="3:7" x14ac:dyDescent="0.25">
      <c r="C403" s="72"/>
      <c r="D403" s="72"/>
      <c r="E403" s="72"/>
      <c r="F403" s="82"/>
      <c r="G403" s="82"/>
    </row>
    <row r="404" spans="3:7" x14ac:dyDescent="0.25">
      <c r="C404" s="72"/>
      <c r="D404" s="72"/>
      <c r="E404" s="72"/>
      <c r="F404" s="82"/>
      <c r="G404" s="82"/>
    </row>
    <row r="405" spans="3:7" x14ac:dyDescent="0.25">
      <c r="C405" s="72"/>
      <c r="D405" s="72"/>
      <c r="E405" s="72"/>
      <c r="F405" s="82"/>
      <c r="G405" s="82"/>
    </row>
    <row r="406" spans="3:7" x14ac:dyDescent="0.25">
      <c r="C406" s="72"/>
      <c r="D406" s="72"/>
      <c r="E406" s="72"/>
      <c r="F406" s="82"/>
      <c r="G406" s="82"/>
    </row>
    <row r="407" spans="3:7" x14ac:dyDescent="0.25">
      <c r="C407" s="72"/>
      <c r="D407" s="72"/>
      <c r="E407" s="72"/>
      <c r="F407" s="82"/>
      <c r="G407" s="82"/>
    </row>
    <row r="408" spans="3:7" x14ac:dyDescent="0.25">
      <c r="C408" s="72"/>
      <c r="D408" s="72"/>
      <c r="E408" s="72"/>
      <c r="F408" s="82"/>
      <c r="G408" s="82"/>
    </row>
    <row r="409" spans="3:7" x14ac:dyDescent="0.25">
      <c r="C409" s="72"/>
      <c r="D409" s="72"/>
      <c r="E409" s="72"/>
      <c r="F409" s="82"/>
      <c r="G409" s="82"/>
    </row>
    <row r="410" spans="3:7" x14ac:dyDescent="0.25">
      <c r="C410" s="72"/>
      <c r="D410" s="72"/>
      <c r="E410" s="72"/>
      <c r="F410" s="82"/>
      <c r="G410" s="82"/>
    </row>
    <row r="411" spans="3:7" x14ac:dyDescent="0.25">
      <c r="C411" s="72"/>
      <c r="D411" s="72"/>
      <c r="E411" s="72"/>
      <c r="F411" s="82"/>
      <c r="G411" s="82"/>
    </row>
    <row r="412" spans="3:7" x14ac:dyDescent="0.25">
      <c r="C412" s="72"/>
      <c r="D412" s="72"/>
      <c r="E412" s="72"/>
      <c r="F412" s="82"/>
      <c r="G412" s="82"/>
    </row>
    <row r="413" spans="3:7" x14ac:dyDescent="0.25">
      <c r="C413" s="72"/>
      <c r="D413" s="72"/>
      <c r="E413" s="72"/>
      <c r="F413" s="82"/>
      <c r="G413" s="82"/>
    </row>
    <row r="414" spans="3:7" x14ac:dyDescent="0.25">
      <c r="C414" s="72"/>
      <c r="D414" s="72"/>
      <c r="E414" s="72"/>
      <c r="F414" s="82"/>
      <c r="G414" s="82"/>
    </row>
    <row r="415" spans="3:7" x14ac:dyDescent="0.25">
      <c r="C415" s="72"/>
      <c r="D415" s="72"/>
      <c r="E415" s="72"/>
      <c r="F415" s="82"/>
      <c r="G415" s="82"/>
    </row>
    <row r="416" spans="3:7" x14ac:dyDescent="0.25">
      <c r="C416" s="72"/>
      <c r="D416" s="72"/>
      <c r="E416" s="72"/>
      <c r="F416" s="82"/>
      <c r="G416" s="82"/>
    </row>
    <row r="417" spans="3:7" x14ac:dyDescent="0.25">
      <c r="C417" s="72"/>
      <c r="D417" s="72"/>
      <c r="E417" s="72"/>
      <c r="F417" s="82"/>
      <c r="G417" s="82"/>
    </row>
    <row r="418" spans="3:7" x14ac:dyDescent="0.25">
      <c r="C418" s="72"/>
      <c r="D418" s="72"/>
      <c r="E418" s="72"/>
      <c r="F418" s="82"/>
      <c r="G418" s="82"/>
    </row>
    <row r="419" spans="3:7" x14ac:dyDescent="0.25">
      <c r="C419" s="72"/>
      <c r="D419" s="72"/>
      <c r="E419" s="72"/>
      <c r="F419" s="82"/>
      <c r="G419" s="82"/>
    </row>
    <row r="420" spans="3:7" x14ac:dyDescent="0.25">
      <c r="C420" s="72"/>
      <c r="D420" s="72"/>
      <c r="E420" s="72"/>
      <c r="F420" s="82"/>
      <c r="G420" s="82"/>
    </row>
    <row r="421" spans="3:7" x14ac:dyDescent="0.25">
      <c r="C421" s="72"/>
      <c r="D421" s="72"/>
      <c r="E421" s="72"/>
      <c r="F421" s="82"/>
      <c r="G421" s="82"/>
    </row>
    <row r="422" spans="3:7" x14ac:dyDescent="0.25">
      <c r="C422" s="72"/>
      <c r="D422" s="72"/>
      <c r="E422" s="72"/>
      <c r="F422" s="82"/>
      <c r="G422" s="82"/>
    </row>
    <row r="423" spans="3:7" x14ac:dyDescent="0.25">
      <c r="C423" s="72"/>
      <c r="D423" s="72"/>
      <c r="E423" s="72"/>
      <c r="F423" s="82"/>
      <c r="G423" s="82"/>
    </row>
    <row r="424" spans="3:7" x14ac:dyDescent="0.25">
      <c r="C424" s="72"/>
      <c r="D424" s="72"/>
      <c r="E424" s="72"/>
      <c r="F424" s="82"/>
      <c r="G424" s="82"/>
    </row>
    <row r="425" spans="3:7" x14ac:dyDescent="0.25">
      <c r="C425" s="72"/>
      <c r="D425" s="72"/>
      <c r="E425" s="72"/>
      <c r="F425" s="82"/>
      <c r="G425" s="82"/>
    </row>
    <row r="426" spans="3:7" x14ac:dyDescent="0.25">
      <c r="C426" s="72"/>
      <c r="D426" s="72"/>
      <c r="E426" s="72"/>
      <c r="F426" s="82"/>
      <c r="G426" s="82"/>
    </row>
    <row r="427" spans="3:7" x14ac:dyDescent="0.25">
      <c r="C427" s="72"/>
      <c r="D427" s="72"/>
      <c r="E427" s="72"/>
      <c r="F427" s="82"/>
      <c r="G427" s="82"/>
    </row>
    <row r="428" spans="3:7" x14ac:dyDescent="0.25">
      <c r="C428" s="72"/>
      <c r="D428" s="72"/>
      <c r="E428" s="72"/>
      <c r="F428" s="82"/>
      <c r="G428" s="82"/>
    </row>
    <row r="429" spans="3:7" x14ac:dyDescent="0.25">
      <c r="C429" s="72"/>
      <c r="D429" s="72"/>
      <c r="E429" s="72"/>
      <c r="F429" s="82"/>
      <c r="G429" s="82"/>
    </row>
    <row r="430" spans="3:7" x14ac:dyDescent="0.25">
      <c r="C430" s="72"/>
      <c r="D430" s="72"/>
      <c r="E430" s="72"/>
      <c r="F430" s="82"/>
      <c r="G430" s="82"/>
    </row>
    <row r="431" spans="3:7" x14ac:dyDescent="0.25">
      <c r="C431" s="72"/>
      <c r="D431" s="72"/>
      <c r="E431" s="72"/>
      <c r="F431" s="82"/>
      <c r="G431" s="82"/>
    </row>
    <row r="432" spans="3:7" x14ac:dyDescent="0.25">
      <c r="C432" s="72"/>
      <c r="D432" s="72"/>
      <c r="E432" s="72"/>
      <c r="F432" s="82"/>
      <c r="G432" s="82"/>
    </row>
    <row r="433" spans="3:7" x14ac:dyDescent="0.25">
      <c r="C433" s="72"/>
      <c r="D433" s="72"/>
      <c r="E433" s="72"/>
      <c r="F433" s="82"/>
      <c r="G433" s="82"/>
    </row>
    <row r="434" spans="3:7" x14ac:dyDescent="0.25">
      <c r="C434" s="72"/>
      <c r="D434" s="72"/>
      <c r="E434" s="72"/>
      <c r="F434" s="82"/>
      <c r="G434" s="82"/>
    </row>
    <row r="435" spans="3:7" x14ac:dyDescent="0.25">
      <c r="C435" s="72"/>
      <c r="D435" s="72"/>
      <c r="E435" s="72"/>
      <c r="F435" s="82"/>
      <c r="G435" s="82"/>
    </row>
    <row r="436" spans="3:7" x14ac:dyDescent="0.25">
      <c r="C436" s="72"/>
      <c r="D436" s="72"/>
      <c r="E436" s="72"/>
      <c r="F436" s="82"/>
      <c r="G436" s="82"/>
    </row>
    <row r="437" spans="3:7" x14ac:dyDescent="0.25">
      <c r="C437" s="72"/>
      <c r="D437" s="72"/>
      <c r="E437" s="72"/>
      <c r="F437" s="82"/>
      <c r="G437" s="82"/>
    </row>
    <row r="438" spans="3:7" x14ac:dyDescent="0.25">
      <c r="C438" s="72"/>
      <c r="D438" s="72"/>
      <c r="E438" s="72"/>
      <c r="F438" s="82"/>
      <c r="G438" s="82"/>
    </row>
    <row r="439" spans="3:7" x14ac:dyDescent="0.25">
      <c r="C439" s="72"/>
      <c r="D439" s="72"/>
      <c r="E439" s="72"/>
      <c r="F439" s="82"/>
      <c r="G439" s="82"/>
    </row>
    <row r="440" spans="3:7" x14ac:dyDescent="0.25">
      <c r="C440" s="72"/>
      <c r="D440" s="72"/>
      <c r="E440" s="72"/>
      <c r="F440" s="82"/>
      <c r="G440" s="82"/>
    </row>
    <row r="441" spans="3:7" x14ac:dyDescent="0.25">
      <c r="C441" s="72"/>
      <c r="D441" s="72"/>
      <c r="E441" s="72"/>
      <c r="F441" s="82"/>
      <c r="G441" s="82"/>
    </row>
    <row r="442" spans="3:7" x14ac:dyDescent="0.25">
      <c r="C442" s="72"/>
      <c r="D442" s="72"/>
      <c r="E442" s="72"/>
      <c r="F442" s="82"/>
      <c r="G442" s="82"/>
    </row>
    <row r="443" spans="3:7" x14ac:dyDescent="0.25">
      <c r="C443" s="72"/>
      <c r="D443" s="72"/>
      <c r="E443" s="72"/>
      <c r="F443" s="82"/>
      <c r="G443" s="82"/>
    </row>
    <row r="444" spans="3:7" x14ac:dyDescent="0.25">
      <c r="C444" s="72"/>
      <c r="D444" s="72"/>
      <c r="E444" s="72"/>
      <c r="F444" s="82"/>
      <c r="G444" s="82"/>
    </row>
    <row r="445" spans="3:7" x14ac:dyDescent="0.25">
      <c r="C445" s="72"/>
      <c r="D445" s="72"/>
      <c r="E445" s="72"/>
      <c r="F445" s="82"/>
      <c r="G445" s="82"/>
    </row>
    <row r="446" spans="3:7" x14ac:dyDescent="0.25">
      <c r="C446" s="72"/>
      <c r="D446" s="72"/>
      <c r="E446" s="72"/>
      <c r="F446" s="82"/>
      <c r="G446" s="82"/>
    </row>
    <row r="447" spans="3:7" x14ac:dyDescent="0.25">
      <c r="C447" s="72"/>
      <c r="D447" s="72"/>
      <c r="E447" s="72"/>
      <c r="F447" s="82"/>
      <c r="G447" s="82"/>
    </row>
    <row r="448" spans="3:7" x14ac:dyDescent="0.25">
      <c r="C448" s="72"/>
      <c r="D448" s="72"/>
      <c r="E448" s="72"/>
      <c r="F448" s="82"/>
      <c r="G448" s="82"/>
    </row>
    <row r="449" spans="3:7" x14ac:dyDescent="0.25">
      <c r="C449" s="72"/>
      <c r="D449" s="72"/>
      <c r="E449" s="72"/>
      <c r="F449" s="82"/>
      <c r="G449" s="82"/>
    </row>
    <row r="450" spans="3:7" x14ac:dyDescent="0.25">
      <c r="C450" s="72"/>
      <c r="D450" s="72"/>
      <c r="E450" s="72"/>
      <c r="F450" s="82"/>
      <c r="G450" s="82"/>
    </row>
    <row r="451" spans="3:7" x14ac:dyDescent="0.25">
      <c r="C451" s="72"/>
      <c r="D451" s="72"/>
      <c r="E451" s="72"/>
      <c r="F451" s="82"/>
      <c r="G451" s="82"/>
    </row>
    <row r="452" spans="3:7" x14ac:dyDescent="0.25">
      <c r="C452" s="72"/>
      <c r="D452" s="72"/>
      <c r="E452" s="72"/>
      <c r="F452" s="82"/>
      <c r="G452" s="82"/>
    </row>
    <row r="453" spans="3:7" x14ac:dyDescent="0.25">
      <c r="C453" s="72"/>
      <c r="D453" s="72"/>
      <c r="E453" s="72"/>
      <c r="F453" s="82"/>
      <c r="G453" s="82"/>
    </row>
    <row r="454" spans="3:7" x14ac:dyDescent="0.25">
      <c r="C454" s="72"/>
      <c r="D454" s="72"/>
      <c r="E454" s="72"/>
      <c r="F454" s="82"/>
      <c r="G454" s="82"/>
    </row>
    <row r="455" spans="3:7" x14ac:dyDescent="0.25">
      <c r="C455" s="72"/>
      <c r="D455" s="72"/>
      <c r="E455" s="72"/>
      <c r="F455" s="82"/>
      <c r="G455" s="82"/>
    </row>
    <row r="456" spans="3:7" x14ac:dyDescent="0.25">
      <c r="C456" s="72"/>
      <c r="D456" s="72"/>
      <c r="E456" s="72"/>
      <c r="F456" s="82"/>
      <c r="G456" s="82"/>
    </row>
    <row r="457" spans="3:7" x14ac:dyDescent="0.25">
      <c r="C457" s="72"/>
      <c r="D457" s="72"/>
      <c r="E457" s="72"/>
      <c r="F457" s="82"/>
      <c r="G457" s="82"/>
    </row>
    <row r="458" spans="3:7" x14ac:dyDescent="0.25">
      <c r="C458" s="72"/>
      <c r="D458" s="72"/>
      <c r="E458" s="72"/>
      <c r="F458" s="82"/>
      <c r="G458" s="82"/>
    </row>
    <row r="459" spans="3:7" x14ac:dyDescent="0.25">
      <c r="C459" s="72"/>
      <c r="D459" s="72"/>
      <c r="E459" s="72"/>
      <c r="F459" s="82"/>
      <c r="G459" s="82"/>
    </row>
    <row r="460" spans="3:7" x14ac:dyDescent="0.25">
      <c r="C460" s="72"/>
      <c r="D460" s="72"/>
      <c r="E460" s="72"/>
      <c r="F460" s="82"/>
      <c r="G460" s="82"/>
    </row>
    <row r="461" spans="3:7" x14ac:dyDescent="0.25">
      <c r="C461" s="72"/>
      <c r="D461" s="72"/>
      <c r="E461" s="72"/>
      <c r="F461" s="82"/>
      <c r="G461" s="82"/>
    </row>
    <row r="462" spans="3:7" x14ac:dyDescent="0.25">
      <c r="C462" s="72"/>
      <c r="D462" s="72"/>
      <c r="E462" s="72"/>
      <c r="F462" s="82"/>
      <c r="G462" s="82"/>
    </row>
    <row r="463" spans="3:7" x14ac:dyDescent="0.25">
      <c r="C463" s="72"/>
      <c r="D463" s="72"/>
      <c r="E463" s="72"/>
      <c r="F463" s="82"/>
      <c r="G463" s="82"/>
    </row>
    <row r="464" spans="3:7" x14ac:dyDescent="0.25">
      <c r="C464" s="72"/>
      <c r="D464" s="72"/>
      <c r="E464" s="72"/>
      <c r="F464" s="82"/>
      <c r="G464" s="82"/>
    </row>
    <row r="465" spans="3:7" x14ac:dyDescent="0.25">
      <c r="C465" s="72"/>
      <c r="D465" s="72"/>
      <c r="E465" s="72"/>
      <c r="F465" s="82"/>
      <c r="G465" s="82"/>
    </row>
    <row r="466" spans="3:7" x14ac:dyDescent="0.25">
      <c r="C466" s="72"/>
      <c r="D466" s="72"/>
      <c r="E466" s="72"/>
      <c r="F466" s="82"/>
      <c r="G466" s="82"/>
    </row>
    <row r="467" spans="3:7" x14ac:dyDescent="0.25">
      <c r="C467" s="72"/>
      <c r="D467" s="72"/>
      <c r="E467" s="72"/>
      <c r="F467" s="82"/>
      <c r="G467" s="82"/>
    </row>
    <row r="468" spans="3:7" x14ac:dyDescent="0.25">
      <c r="C468" s="72"/>
      <c r="D468" s="72"/>
      <c r="E468" s="72"/>
      <c r="F468" s="82"/>
      <c r="G468" s="82"/>
    </row>
    <row r="469" spans="3:7" x14ac:dyDescent="0.25">
      <c r="C469" s="72"/>
      <c r="D469" s="72"/>
      <c r="E469" s="72"/>
      <c r="F469" s="82"/>
      <c r="G469" s="82"/>
    </row>
    <row r="470" spans="3:7" x14ac:dyDescent="0.25">
      <c r="C470" s="72"/>
      <c r="D470" s="72"/>
      <c r="E470" s="72"/>
      <c r="F470" s="82"/>
      <c r="G470" s="82"/>
    </row>
    <row r="471" spans="3:7" x14ac:dyDescent="0.25">
      <c r="C471" s="72"/>
      <c r="D471" s="72"/>
      <c r="E471" s="72"/>
      <c r="F471" s="82"/>
      <c r="G471" s="82"/>
    </row>
    <row r="472" spans="3:7" x14ac:dyDescent="0.25">
      <c r="C472" s="72"/>
      <c r="D472" s="72"/>
      <c r="E472" s="72"/>
      <c r="F472" s="82"/>
      <c r="G472" s="82"/>
    </row>
    <row r="473" spans="3:7" x14ac:dyDescent="0.25">
      <c r="C473" s="72"/>
      <c r="D473" s="72"/>
      <c r="E473" s="72"/>
      <c r="F473" s="82"/>
      <c r="G473" s="82"/>
    </row>
    <row r="474" spans="3:7" x14ac:dyDescent="0.25">
      <c r="C474" s="72"/>
      <c r="D474" s="72"/>
      <c r="E474" s="72"/>
      <c r="F474" s="82"/>
      <c r="G474" s="82"/>
    </row>
    <row r="475" spans="3:7" x14ac:dyDescent="0.25">
      <c r="C475" s="72"/>
      <c r="D475" s="72"/>
      <c r="E475" s="72"/>
      <c r="F475" s="82"/>
      <c r="G475" s="82"/>
    </row>
    <row r="476" spans="3:7" x14ac:dyDescent="0.25">
      <c r="C476" s="72"/>
      <c r="D476" s="72"/>
      <c r="E476" s="72"/>
      <c r="F476" s="82"/>
      <c r="G476" s="82"/>
    </row>
    <row r="477" spans="3:7" x14ac:dyDescent="0.25">
      <c r="C477" s="72"/>
      <c r="D477" s="72"/>
      <c r="E477" s="72"/>
      <c r="F477" s="82"/>
      <c r="G477" s="82"/>
    </row>
    <row r="478" spans="3:7" x14ac:dyDescent="0.25">
      <c r="C478" s="72"/>
      <c r="D478" s="72"/>
      <c r="E478" s="72"/>
      <c r="F478" s="82"/>
      <c r="G478" s="82"/>
    </row>
    <row r="479" spans="3:7" x14ac:dyDescent="0.25">
      <c r="C479" s="72"/>
      <c r="D479" s="72"/>
      <c r="E479" s="72"/>
      <c r="F479" s="82"/>
      <c r="G479" s="82"/>
    </row>
    <row r="480" spans="3:7" x14ac:dyDescent="0.25">
      <c r="C480" s="72"/>
      <c r="D480" s="72"/>
      <c r="E480" s="72"/>
      <c r="F480" s="82"/>
      <c r="G480" s="82"/>
    </row>
    <row r="481" spans="3:7" x14ac:dyDescent="0.25">
      <c r="C481" s="72"/>
      <c r="D481" s="72"/>
      <c r="E481" s="72"/>
      <c r="F481" s="82"/>
      <c r="G481" s="82"/>
    </row>
    <row r="482" spans="3:7" x14ac:dyDescent="0.25">
      <c r="C482" s="72"/>
      <c r="D482" s="72"/>
      <c r="E482" s="72"/>
      <c r="F482" s="82"/>
      <c r="G482" s="82"/>
    </row>
    <row r="483" spans="3:7" x14ac:dyDescent="0.25">
      <c r="C483" s="72"/>
      <c r="D483" s="72"/>
      <c r="E483" s="72"/>
      <c r="F483" s="82"/>
      <c r="G483" s="82"/>
    </row>
    <row r="484" spans="3:7" x14ac:dyDescent="0.25">
      <c r="C484" s="72"/>
      <c r="D484" s="72"/>
      <c r="E484" s="72"/>
      <c r="F484" s="82"/>
      <c r="G484" s="82"/>
    </row>
    <row r="485" spans="3:7" x14ac:dyDescent="0.25">
      <c r="C485" s="72"/>
      <c r="D485" s="72"/>
      <c r="E485" s="72"/>
      <c r="F485" s="82"/>
      <c r="G485" s="82"/>
    </row>
    <row r="486" spans="3:7" x14ac:dyDescent="0.25">
      <c r="C486" s="72"/>
      <c r="D486" s="72"/>
      <c r="E486" s="72"/>
      <c r="F486" s="82"/>
      <c r="G486" s="82"/>
    </row>
    <row r="487" spans="3:7" x14ac:dyDescent="0.25">
      <c r="C487" s="72"/>
      <c r="D487" s="72"/>
      <c r="E487" s="72"/>
      <c r="F487" s="82"/>
      <c r="G487" s="82"/>
    </row>
    <row r="488" spans="3:7" x14ac:dyDescent="0.25">
      <c r="C488" s="72"/>
      <c r="D488" s="72"/>
      <c r="E488" s="72"/>
      <c r="F488" s="82"/>
      <c r="G488" s="82"/>
    </row>
    <row r="489" spans="3:7" x14ac:dyDescent="0.25">
      <c r="C489" s="72"/>
      <c r="D489" s="72"/>
      <c r="E489" s="72"/>
      <c r="F489" s="82"/>
      <c r="G489" s="82"/>
    </row>
    <row r="490" spans="3:7" x14ac:dyDescent="0.25">
      <c r="C490" s="72"/>
      <c r="D490" s="72"/>
      <c r="E490" s="72"/>
      <c r="F490" s="82"/>
      <c r="G490" s="82"/>
    </row>
    <row r="491" spans="3:7" x14ac:dyDescent="0.25">
      <c r="C491" s="72"/>
      <c r="D491" s="72"/>
      <c r="E491" s="72"/>
      <c r="F491" s="82"/>
      <c r="G491" s="82"/>
    </row>
    <row r="492" spans="3:7" x14ac:dyDescent="0.25">
      <c r="C492" s="72"/>
      <c r="D492" s="72"/>
      <c r="E492" s="72"/>
      <c r="F492" s="82"/>
      <c r="G492" s="82"/>
    </row>
    <row r="493" spans="3:7" x14ac:dyDescent="0.25">
      <c r="C493" s="72"/>
      <c r="D493" s="72"/>
      <c r="E493" s="72"/>
      <c r="F493" s="82"/>
      <c r="G493" s="82"/>
    </row>
    <row r="494" spans="3:7" x14ac:dyDescent="0.25">
      <c r="C494" s="72"/>
      <c r="D494" s="72"/>
      <c r="E494" s="72"/>
      <c r="F494" s="82"/>
      <c r="G494" s="82"/>
    </row>
    <row r="495" spans="3:7" x14ac:dyDescent="0.25">
      <c r="C495" s="72"/>
      <c r="D495" s="72"/>
      <c r="E495" s="72"/>
      <c r="F495" s="82"/>
      <c r="G495" s="82"/>
    </row>
    <row r="496" spans="3:7" x14ac:dyDescent="0.25">
      <c r="C496" s="72"/>
      <c r="D496" s="72"/>
      <c r="E496" s="72"/>
      <c r="F496" s="82"/>
      <c r="G496" s="82"/>
    </row>
    <row r="497" spans="3:7" x14ac:dyDescent="0.25">
      <c r="C497" s="72"/>
      <c r="D497" s="72"/>
      <c r="E497" s="72"/>
      <c r="F497" s="82"/>
      <c r="G497" s="82"/>
    </row>
    <row r="498" spans="3:7" x14ac:dyDescent="0.25">
      <c r="C498" s="72"/>
      <c r="D498" s="72"/>
      <c r="E498" s="72"/>
      <c r="F498" s="82"/>
      <c r="G498" s="82"/>
    </row>
    <row r="499" spans="3:7" x14ac:dyDescent="0.25">
      <c r="C499" s="72"/>
      <c r="D499" s="72"/>
      <c r="E499" s="72"/>
      <c r="F499" s="82"/>
      <c r="G499" s="82"/>
    </row>
    <row r="500" spans="3:7" x14ac:dyDescent="0.25">
      <c r="C500" s="72"/>
      <c r="D500" s="72"/>
      <c r="E500" s="72"/>
      <c r="F500" s="82"/>
      <c r="G500" s="82"/>
    </row>
    <row r="501" spans="3:7" x14ac:dyDescent="0.25">
      <c r="C501" s="72"/>
      <c r="D501" s="72"/>
      <c r="E501" s="72"/>
      <c r="F501" s="82"/>
      <c r="G501" s="82"/>
    </row>
    <row r="502" spans="3:7" x14ac:dyDescent="0.25">
      <c r="C502" s="72"/>
      <c r="D502" s="72"/>
      <c r="E502" s="72"/>
      <c r="F502" s="82"/>
      <c r="G502" s="82"/>
    </row>
    <row r="503" spans="3:7" x14ac:dyDescent="0.25">
      <c r="C503" s="72"/>
      <c r="D503" s="72"/>
      <c r="E503" s="72"/>
      <c r="F503" s="82"/>
      <c r="G503" s="82"/>
    </row>
    <row r="504" spans="3:7" x14ac:dyDescent="0.25">
      <c r="C504" s="72"/>
      <c r="D504" s="72"/>
      <c r="E504" s="72"/>
      <c r="F504" s="82"/>
      <c r="G504" s="82"/>
    </row>
    <row r="505" spans="3:7" x14ac:dyDescent="0.25">
      <c r="C505" s="72"/>
      <c r="D505" s="72"/>
      <c r="E505" s="72"/>
      <c r="F505" s="82"/>
      <c r="G505" s="82"/>
    </row>
    <row r="506" spans="3:7" x14ac:dyDescent="0.25">
      <c r="C506" s="72"/>
      <c r="D506" s="72"/>
      <c r="E506" s="72"/>
      <c r="F506" s="82"/>
      <c r="G506" s="82"/>
    </row>
    <row r="507" spans="3:7" x14ac:dyDescent="0.25">
      <c r="C507" s="72"/>
      <c r="D507" s="72"/>
      <c r="E507" s="72"/>
      <c r="F507" s="82"/>
      <c r="G507" s="82"/>
    </row>
    <row r="508" spans="3:7" x14ac:dyDescent="0.25">
      <c r="C508" s="72"/>
      <c r="D508" s="72"/>
      <c r="E508" s="72"/>
      <c r="F508" s="82"/>
      <c r="G508" s="82"/>
    </row>
    <row r="509" spans="3:7" x14ac:dyDescent="0.25">
      <c r="C509" s="72"/>
      <c r="D509" s="72"/>
      <c r="E509" s="72"/>
      <c r="F509" s="82"/>
      <c r="G509" s="82"/>
    </row>
    <row r="510" spans="3:7" x14ac:dyDescent="0.25">
      <c r="C510" s="72"/>
      <c r="D510" s="72"/>
      <c r="E510" s="72"/>
      <c r="F510" s="82"/>
      <c r="G510" s="82"/>
    </row>
    <row r="511" spans="3:7" x14ac:dyDescent="0.25">
      <c r="C511" s="72"/>
      <c r="D511" s="72"/>
      <c r="E511" s="72"/>
      <c r="F511" s="82"/>
      <c r="G511" s="82"/>
    </row>
    <row r="512" spans="3:7" x14ac:dyDescent="0.25">
      <c r="C512" s="72"/>
      <c r="D512" s="72"/>
      <c r="E512" s="72"/>
      <c r="F512" s="82"/>
      <c r="G512" s="82"/>
    </row>
    <row r="513" spans="3:7" x14ac:dyDescent="0.25">
      <c r="C513" s="72"/>
      <c r="D513" s="72"/>
      <c r="E513" s="72"/>
      <c r="F513" s="82"/>
      <c r="G513" s="82"/>
    </row>
    <row r="514" spans="3:7" x14ac:dyDescent="0.25">
      <c r="C514" s="72"/>
      <c r="D514" s="72"/>
      <c r="E514" s="72"/>
      <c r="F514" s="82"/>
      <c r="G514" s="82"/>
    </row>
    <row r="515" spans="3:7" x14ac:dyDescent="0.25">
      <c r="C515" s="72"/>
      <c r="D515" s="72"/>
      <c r="E515" s="72"/>
      <c r="F515" s="82"/>
      <c r="G515" s="82"/>
    </row>
    <row r="516" spans="3:7" x14ac:dyDescent="0.25">
      <c r="C516" s="72"/>
      <c r="D516" s="72"/>
      <c r="E516" s="72"/>
      <c r="F516" s="82"/>
      <c r="G516" s="82"/>
    </row>
    <row r="517" spans="3:7" x14ac:dyDescent="0.25">
      <c r="C517" s="72"/>
      <c r="D517" s="72"/>
      <c r="E517" s="72"/>
      <c r="F517" s="82"/>
      <c r="G517" s="82"/>
    </row>
    <row r="518" spans="3:7" x14ac:dyDescent="0.25">
      <c r="C518" s="72"/>
      <c r="D518" s="72"/>
      <c r="E518" s="72"/>
      <c r="F518" s="82"/>
      <c r="G518" s="82"/>
    </row>
    <row r="519" spans="3:7" x14ac:dyDescent="0.25">
      <c r="C519" s="72"/>
      <c r="D519" s="72"/>
      <c r="E519" s="72"/>
      <c r="F519" s="82"/>
      <c r="G519" s="82"/>
    </row>
    <row r="520" spans="3:7" x14ac:dyDescent="0.25">
      <c r="C520" s="72"/>
      <c r="D520" s="72"/>
      <c r="E520" s="72"/>
      <c r="F520" s="82"/>
      <c r="G520" s="82"/>
    </row>
    <row r="521" spans="3:7" x14ac:dyDescent="0.25">
      <c r="C521" s="72"/>
      <c r="D521" s="72"/>
      <c r="E521" s="72"/>
      <c r="F521" s="82"/>
      <c r="G521" s="82"/>
    </row>
    <row r="522" spans="3:7" x14ac:dyDescent="0.25">
      <c r="C522" s="72"/>
      <c r="D522" s="72"/>
      <c r="E522" s="72"/>
      <c r="F522" s="82"/>
      <c r="G522" s="82"/>
    </row>
    <row r="523" spans="3:7" x14ac:dyDescent="0.25">
      <c r="C523" s="72"/>
      <c r="D523" s="72"/>
      <c r="E523" s="72"/>
      <c r="F523" s="82"/>
      <c r="G523" s="82"/>
    </row>
    <row r="524" spans="3:7" x14ac:dyDescent="0.25">
      <c r="C524" s="72"/>
      <c r="D524" s="72"/>
      <c r="E524" s="72"/>
      <c r="F524" s="82"/>
      <c r="G524" s="82"/>
    </row>
    <row r="525" spans="3:7" x14ac:dyDescent="0.25">
      <c r="C525" s="72"/>
      <c r="D525" s="72"/>
      <c r="E525" s="72"/>
      <c r="F525" s="82"/>
      <c r="G525" s="82"/>
    </row>
    <row r="526" spans="3:7" x14ac:dyDescent="0.25">
      <c r="C526" s="72"/>
      <c r="D526" s="72"/>
      <c r="E526" s="72"/>
      <c r="F526" s="82"/>
      <c r="G526" s="82"/>
    </row>
    <row r="527" spans="3:7" x14ac:dyDescent="0.25">
      <c r="C527" s="72"/>
      <c r="D527" s="72"/>
      <c r="E527" s="72"/>
      <c r="F527" s="82"/>
      <c r="G527" s="82"/>
    </row>
  </sheetData>
  <sheetProtection algorithmName="SHA-512" hashValue="aHAoPfGEvBSa4/F23X2LYaaFWgmTh+JIR5d5Ya9CiYZjYxblxYmpnCL67ciZYI25Yt0zTwy4IgtMT8gqNb9wag==" saltValue="qZOyCmCHpoeza05OeHy9fg==" spinCount="100000" sheet="1" objects="1" scenarios="1"/>
  <mergeCells count="2">
    <mergeCell ref="B1:C1"/>
    <mergeCell ref="B2:C2"/>
  </mergeCells>
  <conditionalFormatting sqref="C64">
    <cfRule type="duplicateValues" dxfId="25" priority="1"/>
  </conditionalFormatting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 tint="0.34998626667073579"/>
  </sheetPr>
  <dimension ref="B1:G531"/>
  <sheetViews>
    <sheetView zoomScaleNormal="100" workbookViewId="0"/>
  </sheetViews>
  <sheetFormatPr defaultColWidth="21.140625" defaultRowHeight="15" x14ac:dyDescent="0.25"/>
  <cols>
    <col min="1" max="1" width="1.7109375" style="67" customWidth="1"/>
    <col min="2" max="2" width="3.7109375" style="73" customWidth="1"/>
    <col min="3" max="3" width="45.7109375" style="67" customWidth="1"/>
    <col min="4" max="4" width="7.7109375" style="67" customWidth="1"/>
    <col min="5" max="5" width="9" style="67" customWidth="1"/>
    <col min="6" max="6" width="7.7109375" style="68" customWidth="1"/>
    <col min="7" max="7" width="15.42578125" style="68" customWidth="1"/>
    <col min="8" max="16384" width="21.140625" style="67"/>
  </cols>
  <sheetData>
    <row r="1" spans="2:7" ht="15" customHeight="1" x14ac:dyDescent="0.25">
      <c r="B1" s="131" t="s">
        <v>35</v>
      </c>
      <c r="C1" s="131"/>
    </row>
    <row r="2" spans="2:7" ht="15" customHeight="1" x14ac:dyDescent="0.25">
      <c r="B2" s="131" t="s">
        <v>36</v>
      </c>
      <c r="C2" s="131"/>
    </row>
    <row r="3" spans="2:7" ht="15" customHeight="1" x14ac:dyDescent="0.25">
      <c r="B3" s="74"/>
      <c r="C3" s="74"/>
    </row>
    <row r="4" spans="2:7" ht="15" customHeight="1" x14ac:dyDescent="0.25">
      <c r="B4" s="67"/>
    </row>
    <row r="5" spans="2:7" ht="15" customHeight="1" x14ac:dyDescent="0.25">
      <c r="B5" s="69" t="s">
        <v>104</v>
      </c>
    </row>
    <row r="6" spans="2:7" ht="35.1" customHeight="1" x14ac:dyDescent="0.25">
      <c r="B6" s="43"/>
      <c r="C6" s="40" t="s">
        <v>0</v>
      </c>
      <c r="D6" s="40" t="s">
        <v>1</v>
      </c>
      <c r="E6" s="40" t="s">
        <v>2</v>
      </c>
      <c r="F6" s="75" t="s">
        <v>37</v>
      </c>
      <c r="G6" s="75" t="s">
        <v>38</v>
      </c>
    </row>
    <row r="7" spans="2:7" x14ac:dyDescent="0.25">
      <c r="B7" s="70"/>
      <c r="C7" s="40"/>
      <c r="D7" s="40"/>
      <c r="E7" s="40"/>
      <c r="F7" s="75"/>
      <c r="G7" s="75"/>
    </row>
    <row r="8" spans="2:7" x14ac:dyDescent="0.25">
      <c r="B8" s="70">
        <v>1</v>
      </c>
      <c r="C8" s="40" t="s">
        <v>3</v>
      </c>
      <c r="D8" s="40"/>
      <c r="E8" s="40"/>
      <c r="F8" s="75"/>
      <c r="G8" s="75"/>
    </row>
    <row r="9" spans="2:7" ht="30" x14ac:dyDescent="0.25">
      <c r="B9" s="43">
        <v>1</v>
      </c>
      <c r="C9" s="37" t="s">
        <v>23</v>
      </c>
      <c r="D9" s="38" t="s">
        <v>4</v>
      </c>
      <c r="E9" s="38">
        <v>10</v>
      </c>
      <c r="F9" s="76">
        <f>VLOOKUP(C9,UPL!B:E,4,0)</f>
        <v>0</v>
      </c>
      <c r="G9" s="76">
        <f>F9*E9</f>
        <v>0</v>
      </c>
    </row>
    <row r="10" spans="2:7" x14ac:dyDescent="0.25">
      <c r="B10" s="43">
        <v>2</v>
      </c>
      <c r="C10" s="37" t="s">
        <v>24</v>
      </c>
      <c r="D10" s="38" t="s">
        <v>5</v>
      </c>
      <c r="E10" s="38">
        <v>120</v>
      </c>
      <c r="F10" s="76">
        <f>VLOOKUP(C10,UPL!B:E,4,0)</f>
        <v>0</v>
      </c>
      <c r="G10" s="76">
        <f t="shared" ref="G10:G25" si="0">F10*E10</f>
        <v>0</v>
      </c>
    </row>
    <row r="11" spans="2:7" x14ac:dyDescent="0.25">
      <c r="B11" s="43">
        <v>3</v>
      </c>
      <c r="C11" s="37" t="s">
        <v>6</v>
      </c>
      <c r="D11" s="38" t="s">
        <v>5</v>
      </c>
      <c r="E11" s="38">
        <v>12</v>
      </c>
      <c r="F11" s="76">
        <f>VLOOKUP(C11,UPL!B:E,4,0)</f>
        <v>0</v>
      </c>
      <c r="G11" s="76">
        <f t="shared" si="0"/>
        <v>0</v>
      </c>
    </row>
    <row r="12" spans="2:7" x14ac:dyDescent="0.25">
      <c r="B12" s="43">
        <v>4</v>
      </c>
      <c r="C12" s="37" t="s">
        <v>25</v>
      </c>
      <c r="D12" s="38" t="s">
        <v>7</v>
      </c>
      <c r="E12" s="38">
        <v>5</v>
      </c>
      <c r="F12" s="76">
        <f>VLOOKUP(C12,UPL!B:E,4,0)</f>
        <v>0</v>
      </c>
      <c r="G12" s="76">
        <f t="shared" si="0"/>
        <v>0</v>
      </c>
    </row>
    <row r="13" spans="2:7" x14ac:dyDescent="0.25">
      <c r="B13" s="43">
        <v>5</v>
      </c>
      <c r="C13" s="37" t="s">
        <v>8</v>
      </c>
      <c r="D13" s="38" t="s">
        <v>5</v>
      </c>
      <c r="E13" s="38">
        <v>20</v>
      </c>
      <c r="F13" s="76">
        <f>VLOOKUP(C13,UPL!B:E,4,0)</f>
        <v>0</v>
      </c>
      <c r="G13" s="76">
        <f t="shared" si="0"/>
        <v>0</v>
      </c>
    </row>
    <row r="14" spans="2:7" x14ac:dyDescent="0.25">
      <c r="B14" s="43">
        <v>6</v>
      </c>
      <c r="C14" s="37" t="s">
        <v>9</v>
      </c>
      <c r="D14" s="38" t="s">
        <v>5</v>
      </c>
      <c r="E14" s="38">
        <v>110</v>
      </c>
      <c r="F14" s="76">
        <f>VLOOKUP(C14,UPL!B:E,4,0)</f>
        <v>0</v>
      </c>
      <c r="G14" s="76">
        <f t="shared" si="0"/>
        <v>0</v>
      </c>
    </row>
    <row r="15" spans="2:7" x14ac:dyDescent="0.25">
      <c r="B15" s="43">
        <v>7</v>
      </c>
      <c r="C15" s="37" t="s">
        <v>10</v>
      </c>
      <c r="D15" s="38" t="s">
        <v>5</v>
      </c>
      <c r="E15" s="38">
        <v>300</v>
      </c>
      <c r="F15" s="76">
        <f>VLOOKUP(C15,UPL!B:E,4,0)</f>
        <v>0</v>
      </c>
      <c r="G15" s="76">
        <f t="shared" si="0"/>
        <v>0</v>
      </c>
    </row>
    <row r="16" spans="2:7" x14ac:dyDescent="0.25">
      <c r="B16" s="43">
        <v>8</v>
      </c>
      <c r="C16" s="37" t="s">
        <v>11</v>
      </c>
      <c r="D16" s="38" t="s">
        <v>5</v>
      </c>
      <c r="E16" s="38">
        <v>300</v>
      </c>
      <c r="F16" s="76">
        <f>VLOOKUP(C16,UPL!B:E,4,0)</f>
        <v>0</v>
      </c>
      <c r="G16" s="76">
        <f t="shared" si="0"/>
        <v>0</v>
      </c>
    </row>
    <row r="17" spans="2:7" x14ac:dyDescent="0.25">
      <c r="B17" s="43">
        <v>9</v>
      </c>
      <c r="C17" s="37" t="s">
        <v>26</v>
      </c>
      <c r="D17" s="38" t="s">
        <v>5</v>
      </c>
      <c r="E17" s="38">
        <v>20</v>
      </c>
      <c r="F17" s="76">
        <f>VLOOKUP(C17,UPL!B:E,4,0)</f>
        <v>0</v>
      </c>
      <c r="G17" s="76">
        <f t="shared" si="0"/>
        <v>0</v>
      </c>
    </row>
    <row r="18" spans="2:7" x14ac:dyDescent="0.25">
      <c r="B18" s="43">
        <v>10</v>
      </c>
      <c r="C18" s="37" t="s">
        <v>27</v>
      </c>
      <c r="D18" s="38" t="s">
        <v>5</v>
      </c>
      <c r="E18" s="38">
        <v>50</v>
      </c>
      <c r="F18" s="76">
        <f>VLOOKUP(C18,UPL!B:E,4,0)</f>
        <v>0</v>
      </c>
      <c r="G18" s="76">
        <f t="shared" si="0"/>
        <v>0</v>
      </c>
    </row>
    <row r="19" spans="2:7" x14ac:dyDescent="0.25">
      <c r="B19" s="43">
        <v>11</v>
      </c>
      <c r="C19" s="37" t="s">
        <v>28</v>
      </c>
      <c r="D19" s="38" t="s">
        <v>14</v>
      </c>
      <c r="E19" s="38">
        <v>1</v>
      </c>
      <c r="F19" s="76">
        <f>VLOOKUP(C19,UPL!B:E,4,0)</f>
        <v>0</v>
      </c>
      <c r="G19" s="76">
        <f t="shared" si="0"/>
        <v>0</v>
      </c>
    </row>
    <row r="20" spans="2:7" ht="45" x14ac:dyDescent="0.25">
      <c r="B20" s="43">
        <v>12</v>
      </c>
      <c r="C20" s="37" t="s">
        <v>12</v>
      </c>
      <c r="D20" s="38" t="s">
        <v>4</v>
      </c>
      <c r="E20" s="38">
        <v>400</v>
      </c>
      <c r="F20" s="76">
        <f>VLOOKUP(C20,UPL!B:E,4,0)</f>
        <v>0</v>
      </c>
      <c r="G20" s="76">
        <f t="shared" si="0"/>
        <v>0</v>
      </c>
    </row>
    <row r="21" spans="2:7" ht="30" x14ac:dyDescent="0.25">
      <c r="B21" s="43">
        <v>13</v>
      </c>
      <c r="C21" s="37" t="s">
        <v>96</v>
      </c>
      <c r="D21" s="38" t="s">
        <v>5</v>
      </c>
      <c r="E21" s="38">
        <v>20</v>
      </c>
      <c r="F21" s="76">
        <f>VLOOKUP(C21,UPL!B:E,4,0)</f>
        <v>0</v>
      </c>
      <c r="G21" s="76">
        <f t="shared" si="0"/>
        <v>0</v>
      </c>
    </row>
    <row r="22" spans="2:7" ht="30" x14ac:dyDescent="0.25">
      <c r="B22" s="43">
        <v>14</v>
      </c>
      <c r="C22" s="37" t="s">
        <v>29</v>
      </c>
      <c r="D22" s="38" t="s">
        <v>13</v>
      </c>
      <c r="E22" s="38">
        <v>6</v>
      </c>
      <c r="F22" s="76">
        <f>VLOOKUP(C22,UPL!B:E,4,0)</f>
        <v>0</v>
      </c>
      <c r="G22" s="76">
        <f t="shared" si="0"/>
        <v>0</v>
      </c>
    </row>
    <row r="23" spans="2:7" ht="30" x14ac:dyDescent="0.25">
      <c r="B23" s="43">
        <v>15</v>
      </c>
      <c r="C23" s="37" t="s">
        <v>97</v>
      </c>
      <c r="D23" s="38" t="s">
        <v>7</v>
      </c>
      <c r="E23" s="38">
        <v>1</v>
      </c>
      <c r="F23" s="76">
        <f>VLOOKUP(C23,UPL!B:E,4,0)</f>
        <v>0</v>
      </c>
      <c r="G23" s="76">
        <f t="shared" si="0"/>
        <v>0</v>
      </c>
    </row>
    <row r="24" spans="2:7" ht="30" x14ac:dyDescent="0.25">
      <c r="B24" s="43">
        <v>16</v>
      </c>
      <c r="C24" s="37" t="s">
        <v>98</v>
      </c>
      <c r="D24" s="38" t="s">
        <v>13</v>
      </c>
      <c r="E24" s="38">
        <v>30</v>
      </c>
      <c r="F24" s="76">
        <f>VLOOKUP(C24,UPL!B:E,4,0)</f>
        <v>0</v>
      </c>
      <c r="G24" s="76">
        <f t="shared" si="0"/>
        <v>0</v>
      </c>
    </row>
    <row r="25" spans="2:7" x14ac:dyDescent="0.25">
      <c r="B25" s="43">
        <v>17</v>
      </c>
      <c r="C25" s="37" t="s">
        <v>30</v>
      </c>
      <c r="D25" s="38" t="s">
        <v>7</v>
      </c>
      <c r="E25" s="38">
        <v>1</v>
      </c>
      <c r="F25" s="76">
        <f>VLOOKUP(C25,UPL!B:E,4,0)</f>
        <v>0</v>
      </c>
      <c r="G25" s="76">
        <f t="shared" si="0"/>
        <v>0</v>
      </c>
    </row>
    <row r="26" spans="2:7" x14ac:dyDescent="0.25">
      <c r="B26" s="43"/>
      <c r="C26" s="41"/>
      <c r="D26" s="41"/>
      <c r="E26" s="41"/>
      <c r="F26" s="77"/>
      <c r="G26" s="77"/>
    </row>
    <row r="27" spans="2:7" x14ac:dyDescent="0.25">
      <c r="B27" s="70">
        <v>2</v>
      </c>
      <c r="C27" s="40" t="s">
        <v>31</v>
      </c>
      <c r="D27" s="40"/>
      <c r="E27" s="40"/>
      <c r="F27" s="75"/>
      <c r="G27" s="75"/>
    </row>
    <row r="28" spans="2:7" ht="30" x14ac:dyDescent="0.25">
      <c r="B28" s="43">
        <v>2</v>
      </c>
      <c r="C28" s="37" t="s">
        <v>105</v>
      </c>
      <c r="D28" s="38" t="s">
        <v>7</v>
      </c>
      <c r="E28" s="38">
        <v>1</v>
      </c>
      <c r="F28" s="76">
        <f>VLOOKUP(C28,UPL!B:E,4,0)</f>
        <v>0</v>
      </c>
      <c r="G28" s="76">
        <f t="shared" ref="G28:G32" si="1">F28*E28</f>
        <v>0</v>
      </c>
    </row>
    <row r="29" spans="2:7" x14ac:dyDescent="0.25">
      <c r="B29" s="43">
        <v>3</v>
      </c>
      <c r="C29" s="37" t="s">
        <v>106</v>
      </c>
      <c r="D29" s="38" t="s">
        <v>76</v>
      </c>
      <c r="E29" s="38">
        <v>200</v>
      </c>
      <c r="F29" s="76">
        <f>VLOOKUP(C29,UPL!B:E,4,0)</f>
        <v>0</v>
      </c>
      <c r="G29" s="76">
        <f t="shared" si="1"/>
        <v>0</v>
      </c>
    </row>
    <row r="30" spans="2:7" ht="30" x14ac:dyDescent="0.25">
      <c r="B30" s="43">
        <v>4</v>
      </c>
      <c r="C30" s="37" t="s">
        <v>107</v>
      </c>
      <c r="D30" s="38" t="s">
        <v>76</v>
      </c>
      <c r="E30" s="38">
        <v>200</v>
      </c>
      <c r="F30" s="76">
        <f>VLOOKUP(C30,UPL!B:E,4,0)</f>
        <v>0</v>
      </c>
      <c r="G30" s="76">
        <f t="shared" si="1"/>
        <v>0</v>
      </c>
    </row>
    <row r="31" spans="2:7" x14ac:dyDescent="0.25">
      <c r="B31" s="43">
        <v>5</v>
      </c>
      <c r="C31" s="37" t="s">
        <v>108</v>
      </c>
      <c r="D31" s="38" t="s">
        <v>7</v>
      </c>
      <c r="E31" s="38">
        <v>1</v>
      </c>
      <c r="F31" s="76">
        <f>VLOOKUP(C31,UPL!B:E,4,0)</f>
        <v>0</v>
      </c>
      <c r="G31" s="76">
        <f t="shared" si="1"/>
        <v>0</v>
      </c>
    </row>
    <row r="32" spans="2:7" ht="30" x14ac:dyDescent="0.25">
      <c r="B32" s="43">
        <v>6</v>
      </c>
      <c r="C32" s="37" t="s">
        <v>109</v>
      </c>
      <c r="D32" s="38" t="s">
        <v>7</v>
      </c>
      <c r="E32" s="38">
        <v>1</v>
      </c>
      <c r="F32" s="76">
        <f>VLOOKUP(C32,UPL!B:E,4,0)</f>
        <v>0</v>
      </c>
      <c r="G32" s="76">
        <f t="shared" si="1"/>
        <v>0</v>
      </c>
    </row>
    <row r="33" spans="2:7" x14ac:dyDescent="0.25">
      <c r="B33" s="43"/>
      <c r="C33" s="37"/>
      <c r="D33" s="41"/>
      <c r="E33" s="41"/>
      <c r="F33" s="77"/>
      <c r="G33" s="77"/>
    </row>
    <row r="34" spans="2:7" x14ac:dyDescent="0.25">
      <c r="B34" s="70">
        <v>3</v>
      </c>
      <c r="C34" s="40" t="s">
        <v>15</v>
      </c>
      <c r="D34" s="40"/>
      <c r="E34" s="40"/>
      <c r="F34" s="75"/>
      <c r="G34" s="75"/>
    </row>
    <row r="35" spans="2:7" x14ac:dyDescent="0.25">
      <c r="B35" s="43">
        <v>1</v>
      </c>
      <c r="C35" s="37" t="s">
        <v>39</v>
      </c>
      <c r="D35" s="38" t="s">
        <v>13</v>
      </c>
      <c r="E35" s="38">
        <v>80</v>
      </c>
      <c r="F35" s="76">
        <f>VLOOKUP(C35,UPL!B:E,4,0)</f>
        <v>0</v>
      </c>
      <c r="G35" s="76">
        <f t="shared" ref="G35:G54" si="2">F35*E35</f>
        <v>0</v>
      </c>
    </row>
    <row r="36" spans="2:7" x14ac:dyDescent="0.25">
      <c r="B36" s="43">
        <v>2</v>
      </c>
      <c r="C36" s="37" t="s">
        <v>40</v>
      </c>
      <c r="D36" s="38" t="s">
        <v>13</v>
      </c>
      <c r="E36" s="38">
        <v>80</v>
      </c>
      <c r="F36" s="76">
        <f>VLOOKUP(C36,UPL!B:E,4,0)</f>
        <v>0</v>
      </c>
      <c r="G36" s="76">
        <f t="shared" si="2"/>
        <v>0</v>
      </c>
    </row>
    <row r="37" spans="2:7" x14ac:dyDescent="0.25">
      <c r="B37" s="43">
        <v>3</v>
      </c>
      <c r="C37" s="37" t="s">
        <v>41</v>
      </c>
      <c r="D37" s="38" t="s">
        <v>13</v>
      </c>
      <c r="E37" s="38">
        <v>20</v>
      </c>
      <c r="F37" s="76">
        <f>VLOOKUP(C37,UPL!B:E,4,0)</f>
        <v>0</v>
      </c>
      <c r="G37" s="76">
        <f t="shared" si="2"/>
        <v>0</v>
      </c>
    </row>
    <row r="38" spans="2:7" x14ac:dyDescent="0.25">
      <c r="B38" s="43">
        <v>4</v>
      </c>
      <c r="C38" s="37" t="s">
        <v>42</v>
      </c>
      <c r="D38" s="38" t="s">
        <v>13</v>
      </c>
      <c r="E38" s="38">
        <v>20</v>
      </c>
      <c r="F38" s="76">
        <f>VLOOKUP(C38,UPL!B:E,4,0)</f>
        <v>0</v>
      </c>
      <c r="G38" s="76">
        <f t="shared" si="2"/>
        <v>0</v>
      </c>
    </row>
    <row r="39" spans="2:7" x14ac:dyDescent="0.25">
      <c r="B39" s="43">
        <v>5</v>
      </c>
      <c r="C39" s="37" t="s">
        <v>84</v>
      </c>
      <c r="D39" s="38" t="s">
        <v>13</v>
      </c>
      <c r="E39" s="38">
        <v>50</v>
      </c>
      <c r="F39" s="76">
        <f>VLOOKUP(C39,UPL!B:E,4,0)</f>
        <v>0</v>
      </c>
      <c r="G39" s="76">
        <f t="shared" si="2"/>
        <v>0</v>
      </c>
    </row>
    <row r="40" spans="2:7" ht="30" x14ac:dyDescent="0.25">
      <c r="B40" s="43">
        <v>5</v>
      </c>
      <c r="C40" s="37" t="s">
        <v>81</v>
      </c>
      <c r="D40" s="38" t="s">
        <v>13</v>
      </c>
      <c r="E40" s="38">
        <v>50</v>
      </c>
      <c r="F40" s="76">
        <f>VLOOKUP(C40,UPL!B:E,4,0)</f>
        <v>0</v>
      </c>
      <c r="G40" s="76">
        <f t="shared" si="2"/>
        <v>0</v>
      </c>
    </row>
    <row r="41" spans="2:7" x14ac:dyDescent="0.25">
      <c r="B41" s="43">
        <v>6</v>
      </c>
      <c r="C41" s="37" t="s">
        <v>85</v>
      </c>
      <c r="D41" s="38" t="s">
        <v>13</v>
      </c>
      <c r="E41" s="38">
        <v>10</v>
      </c>
      <c r="F41" s="76">
        <f>VLOOKUP(C41,UPL!B:E,4,0)</f>
        <v>0</v>
      </c>
      <c r="G41" s="76">
        <f t="shared" si="2"/>
        <v>0</v>
      </c>
    </row>
    <row r="42" spans="2:7" ht="30" x14ac:dyDescent="0.25">
      <c r="B42" s="43">
        <v>6</v>
      </c>
      <c r="C42" s="37" t="s">
        <v>83</v>
      </c>
      <c r="D42" s="38" t="s">
        <v>13</v>
      </c>
      <c r="E42" s="38">
        <v>10</v>
      </c>
      <c r="F42" s="76">
        <f>VLOOKUP(C42,UPL!B:E,4,0)</f>
        <v>0</v>
      </c>
      <c r="G42" s="76">
        <f t="shared" si="2"/>
        <v>0</v>
      </c>
    </row>
    <row r="43" spans="2:7" ht="15" customHeight="1" x14ac:dyDescent="0.25">
      <c r="B43" s="43">
        <v>7</v>
      </c>
      <c r="C43" s="37" t="s">
        <v>86</v>
      </c>
      <c r="D43" s="38" t="s">
        <v>13</v>
      </c>
      <c r="E43" s="38">
        <v>50</v>
      </c>
      <c r="F43" s="76">
        <f>VLOOKUP(C43,UPL!B:E,4,0)</f>
        <v>0</v>
      </c>
      <c r="G43" s="76">
        <f t="shared" si="2"/>
        <v>0</v>
      </c>
    </row>
    <row r="44" spans="2:7" ht="15" customHeight="1" x14ac:dyDescent="0.25">
      <c r="B44" s="43">
        <v>7</v>
      </c>
      <c r="C44" s="37" t="s">
        <v>16</v>
      </c>
      <c r="D44" s="38" t="s">
        <v>13</v>
      </c>
      <c r="E44" s="38">
        <v>50</v>
      </c>
      <c r="F44" s="76">
        <f>VLOOKUP(C44,UPL!B:E,4,0)</f>
        <v>0</v>
      </c>
      <c r="G44" s="76">
        <f t="shared" si="2"/>
        <v>0</v>
      </c>
    </row>
    <row r="45" spans="2:7" x14ac:dyDescent="0.25">
      <c r="B45" s="43">
        <v>8</v>
      </c>
      <c r="C45" s="37" t="s">
        <v>87</v>
      </c>
      <c r="D45" s="38" t="s">
        <v>13</v>
      </c>
      <c r="E45" s="38">
        <v>20</v>
      </c>
      <c r="F45" s="76">
        <f>VLOOKUP(C45,UPL!B:E,4,0)</f>
        <v>0</v>
      </c>
      <c r="G45" s="76">
        <f t="shared" si="2"/>
        <v>0</v>
      </c>
    </row>
    <row r="46" spans="2:7" x14ac:dyDescent="0.25">
      <c r="B46" s="43">
        <v>8</v>
      </c>
      <c r="C46" s="37" t="s">
        <v>88</v>
      </c>
      <c r="D46" s="38" t="s">
        <v>13</v>
      </c>
      <c r="E46" s="38">
        <v>20</v>
      </c>
      <c r="F46" s="76">
        <f>VLOOKUP(C46,UPL!B:E,4,0)</f>
        <v>0</v>
      </c>
      <c r="G46" s="76">
        <f t="shared" si="2"/>
        <v>0</v>
      </c>
    </row>
    <row r="47" spans="2:7" x14ac:dyDescent="0.25">
      <c r="B47" s="43"/>
      <c r="C47" s="37" t="s">
        <v>62</v>
      </c>
      <c r="D47" s="38" t="s">
        <v>13</v>
      </c>
      <c r="E47" s="38">
        <v>20</v>
      </c>
      <c r="F47" s="76">
        <f>VLOOKUP(C47,UPL!B:E,4,0)</f>
        <v>0</v>
      </c>
      <c r="G47" s="76">
        <f t="shared" si="2"/>
        <v>0</v>
      </c>
    </row>
    <row r="48" spans="2:7" x14ac:dyDescent="0.25">
      <c r="B48" s="43"/>
      <c r="C48" s="37" t="s">
        <v>43</v>
      </c>
      <c r="D48" s="38" t="s">
        <v>13</v>
      </c>
      <c r="E48" s="38">
        <v>20</v>
      </c>
      <c r="F48" s="76">
        <f>VLOOKUP(C48,UPL!B:E,4,0)</f>
        <v>0</v>
      </c>
      <c r="G48" s="76">
        <f t="shared" si="2"/>
        <v>0</v>
      </c>
    </row>
    <row r="49" spans="2:7" x14ac:dyDescent="0.25">
      <c r="B49" s="43"/>
      <c r="C49" s="37" t="s">
        <v>45</v>
      </c>
      <c r="D49" s="38" t="s">
        <v>13</v>
      </c>
      <c r="E49" s="38">
        <v>20</v>
      </c>
      <c r="F49" s="76">
        <f>VLOOKUP(C49,UPL!B:E,4,0)</f>
        <v>0</v>
      </c>
      <c r="G49" s="76">
        <f t="shared" si="2"/>
        <v>0</v>
      </c>
    </row>
    <row r="50" spans="2:7" ht="30" x14ac:dyDescent="0.25">
      <c r="B50" s="43"/>
      <c r="C50" s="37" t="s">
        <v>110</v>
      </c>
      <c r="D50" s="38" t="s">
        <v>7</v>
      </c>
      <c r="E50" s="38">
        <v>1</v>
      </c>
      <c r="F50" s="76">
        <f>VLOOKUP(C50,UPL!B:E,4,0)</f>
        <v>0</v>
      </c>
      <c r="G50" s="76">
        <f t="shared" si="2"/>
        <v>0</v>
      </c>
    </row>
    <row r="51" spans="2:7" x14ac:dyDescent="0.25">
      <c r="B51" s="43">
        <v>10</v>
      </c>
      <c r="C51" s="37" t="s">
        <v>46</v>
      </c>
      <c r="D51" s="38" t="s">
        <v>7</v>
      </c>
      <c r="E51" s="38">
        <v>1</v>
      </c>
      <c r="F51" s="76">
        <f>VLOOKUP(C51,UPL!B:E,4,0)</f>
        <v>0</v>
      </c>
      <c r="G51" s="76">
        <f t="shared" si="2"/>
        <v>0</v>
      </c>
    </row>
    <row r="52" spans="2:7" ht="30" x14ac:dyDescent="0.25">
      <c r="B52" s="43">
        <v>12</v>
      </c>
      <c r="C52" s="37" t="s">
        <v>111</v>
      </c>
      <c r="D52" s="38" t="s">
        <v>7</v>
      </c>
      <c r="E52" s="38">
        <v>2</v>
      </c>
      <c r="F52" s="76">
        <f>VLOOKUP(C52,UPL!B:E,4,0)</f>
        <v>0</v>
      </c>
      <c r="G52" s="76">
        <f t="shared" si="2"/>
        <v>0</v>
      </c>
    </row>
    <row r="53" spans="2:7" ht="30" x14ac:dyDescent="0.25">
      <c r="B53" s="43">
        <v>13</v>
      </c>
      <c r="C53" s="37" t="s">
        <v>47</v>
      </c>
      <c r="D53" s="38" t="s">
        <v>7</v>
      </c>
      <c r="E53" s="38">
        <v>1</v>
      </c>
      <c r="F53" s="76">
        <f>VLOOKUP(C53,UPL!B:E,4,0)</f>
        <v>0</v>
      </c>
      <c r="G53" s="76">
        <f t="shared" si="2"/>
        <v>0</v>
      </c>
    </row>
    <row r="54" spans="2:7" ht="30" x14ac:dyDescent="0.25">
      <c r="B54" s="43">
        <v>14</v>
      </c>
      <c r="C54" s="37" t="s">
        <v>48</v>
      </c>
      <c r="D54" s="38" t="s">
        <v>7</v>
      </c>
      <c r="E54" s="38">
        <v>3</v>
      </c>
      <c r="F54" s="76">
        <f>VLOOKUP(C54,UPL!B:E,4,0)</f>
        <v>0</v>
      </c>
      <c r="G54" s="76">
        <f t="shared" si="2"/>
        <v>0</v>
      </c>
    </row>
    <row r="55" spans="2:7" x14ac:dyDescent="0.25">
      <c r="B55" s="43"/>
      <c r="C55" s="39"/>
      <c r="D55" s="39"/>
      <c r="E55" s="39"/>
      <c r="F55" s="78"/>
      <c r="G55" s="78"/>
    </row>
    <row r="56" spans="2:7" x14ac:dyDescent="0.25">
      <c r="B56" s="70">
        <v>4</v>
      </c>
      <c r="C56" s="40" t="s">
        <v>17</v>
      </c>
      <c r="D56" s="40"/>
      <c r="E56" s="40"/>
      <c r="F56" s="75"/>
      <c r="G56" s="75"/>
    </row>
    <row r="57" spans="2:7" ht="30" x14ac:dyDescent="0.25">
      <c r="B57" s="43">
        <v>1</v>
      </c>
      <c r="C57" s="37" t="s">
        <v>49</v>
      </c>
      <c r="D57" s="38" t="s">
        <v>7</v>
      </c>
      <c r="E57" s="38">
        <v>1</v>
      </c>
      <c r="F57" s="76">
        <f>VLOOKUP(C57,UPL!B:E,4,0)</f>
        <v>0</v>
      </c>
      <c r="G57" s="76">
        <f t="shared" ref="G57:G59" si="3">F57*E57</f>
        <v>0</v>
      </c>
    </row>
    <row r="58" spans="2:7" ht="30" x14ac:dyDescent="0.25">
      <c r="B58" s="43">
        <v>2</v>
      </c>
      <c r="C58" s="37" t="s">
        <v>50</v>
      </c>
      <c r="D58" s="38" t="s">
        <v>7</v>
      </c>
      <c r="E58" s="38">
        <v>5</v>
      </c>
      <c r="F58" s="76">
        <f>VLOOKUP(C58,UPL!B:E,4,0)</f>
        <v>0</v>
      </c>
      <c r="G58" s="76">
        <f t="shared" si="3"/>
        <v>0</v>
      </c>
    </row>
    <row r="59" spans="2:7" ht="45" x14ac:dyDescent="0.25">
      <c r="B59" s="43">
        <v>3</v>
      </c>
      <c r="C59" s="37" t="s">
        <v>78</v>
      </c>
      <c r="D59" s="38" t="s">
        <v>7</v>
      </c>
      <c r="E59" s="38">
        <v>1</v>
      </c>
      <c r="F59" s="76">
        <f>VLOOKUP(C59,UPL!B:E,4,0)</f>
        <v>0</v>
      </c>
      <c r="G59" s="76">
        <f t="shared" si="3"/>
        <v>0</v>
      </c>
    </row>
    <row r="60" spans="2:7" x14ac:dyDescent="0.25">
      <c r="B60" s="43"/>
      <c r="C60" s="79"/>
      <c r="D60" s="79"/>
      <c r="E60" s="79"/>
      <c r="F60" s="77"/>
      <c r="G60" s="77"/>
    </row>
    <row r="61" spans="2:7" x14ac:dyDescent="0.25">
      <c r="B61" s="70">
        <v>6</v>
      </c>
      <c r="C61" s="40" t="s">
        <v>18</v>
      </c>
      <c r="D61" s="40"/>
      <c r="E61" s="40"/>
      <c r="F61" s="75"/>
      <c r="G61" s="75"/>
    </row>
    <row r="62" spans="2:7" ht="30" x14ac:dyDescent="0.25">
      <c r="B62" s="43">
        <v>1</v>
      </c>
      <c r="C62" s="37" t="s">
        <v>93</v>
      </c>
      <c r="D62" s="38" t="s">
        <v>7</v>
      </c>
      <c r="E62" s="38">
        <v>1</v>
      </c>
      <c r="F62" s="76">
        <f>VLOOKUP(C62,UPL!B:E,4,0)</f>
        <v>0</v>
      </c>
      <c r="G62" s="76">
        <f t="shared" ref="G62:G64" si="4">F62*E62</f>
        <v>0</v>
      </c>
    </row>
    <row r="63" spans="2:7" x14ac:dyDescent="0.25">
      <c r="B63" s="43">
        <v>2</v>
      </c>
      <c r="C63" s="37" t="s">
        <v>92</v>
      </c>
      <c r="D63" s="38" t="s">
        <v>7</v>
      </c>
      <c r="E63" s="38">
        <v>1</v>
      </c>
      <c r="F63" s="76">
        <f>VLOOKUP(C63,UPL!B:E,4,0)</f>
        <v>0</v>
      </c>
      <c r="G63" s="76">
        <f t="shared" si="4"/>
        <v>0</v>
      </c>
    </row>
    <row r="64" spans="2:7" x14ac:dyDescent="0.25">
      <c r="B64" s="43">
        <v>3</v>
      </c>
      <c r="C64" s="37" t="s">
        <v>94</v>
      </c>
      <c r="D64" s="38" t="s">
        <v>7</v>
      </c>
      <c r="E64" s="38">
        <v>1</v>
      </c>
      <c r="F64" s="76">
        <f>VLOOKUP(C64,UPL!B:E,4,0)</f>
        <v>0</v>
      </c>
      <c r="G64" s="76">
        <f t="shared" si="4"/>
        <v>0</v>
      </c>
    </row>
    <row r="65" spans="2:7" x14ac:dyDescent="0.25">
      <c r="B65" s="43"/>
      <c r="C65" s="41"/>
      <c r="D65" s="41"/>
      <c r="E65" s="41"/>
      <c r="F65" s="77"/>
      <c r="G65" s="77"/>
    </row>
    <row r="66" spans="2:7" x14ac:dyDescent="0.25">
      <c r="B66" s="70">
        <v>7</v>
      </c>
      <c r="C66" s="40" t="s">
        <v>19</v>
      </c>
      <c r="D66" s="40"/>
      <c r="E66" s="40"/>
      <c r="F66" s="75"/>
      <c r="G66" s="75"/>
    </row>
    <row r="67" spans="2:7" ht="30" x14ac:dyDescent="0.25">
      <c r="B67" s="43">
        <v>1</v>
      </c>
      <c r="C67" s="37" t="s">
        <v>290</v>
      </c>
      <c r="D67" s="38" t="s">
        <v>13</v>
      </c>
      <c r="E67" s="38">
        <v>12</v>
      </c>
      <c r="F67" s="76">
        <f>VLOOKUP(C67,UPL!B:E,4,0)</f>
        <v>0</v>
      </c>
      <c r="G67" s="76">
        <f t="shared" ref="G67:G70" si="5">F67*E67</f>
        <v>0</v>
      </c>
    </row>
    <row r="68" spans="2:7" x14ac:dyDescent="0.25">
      <c r="B68" s="43">
        <v>2</v>
      </c>
      <c r="C68" s="37" t="s">
        <v>51</v>
      </c>
      <c r="D68" s="38" t="s">
        <v>7</v>
      </c>
      <c r="E68" s="38">
        <v>2</v>
      </c>
      <c r="F68" s="76">
        <f>VLOOKUP(C68,UPL!B:E,4,0)</f>
        <v>0</v>
      </c>
      <c r="G68" s="76">
        <f t="shared" si="5"/>
        <v>0</v>
      </c>
    </row>
    <row r="69" spans="2:7" ht="30" x14ac:dyDescent="0.25">
      <c r="B69" s="43">
        <v>3</v>
      </c>
      <c r="C69" s="37" t="s">
        <v>52</v>
      </c>
      <c r="D69" s="38" t="s">
        <v>13</v>
      </c>
      <c r="E69" s="38">
        <v>2</v>
      </c>
      <c r="F69" s="76">
        <f>VLOOKUP(C69,UPL!B:E,4,0)</f>
        <v>0</v>
      </c>
      <c r="G69" s="76">
        <f t="shared" si="5"/>
        <v>0</v>
      </c>
    </row>
    <row r="70" spans="2:7" ht="15" customHeight="1" x14ac:dyDescent="0.25">
      <c r="B70" s="43">
        <v>4</v>
      </c>
      <c r="C70" s="37" t="s">
        <v>166</v>
      </c>
      <c r="D70" s="38" t="s">
        <v>7</v>
      </c>
      <c r="E70" s="38">
        <v>1</v>
      </c>
      <c r="F70" s="76">
        <f>VLOOKUP(C70,UPL!B:E,4,0)</f>
        <v>0</v>
      </c>
      <c r="G70" s="76">
        <f t="shared" si="5"/>
        <v>0</v>
      </c>
    </row>
    <row r="71" spans="2:7" x14ac:dyDescent="0.25">
      <c r="B71" s="43"/>
      <c r="C71" s="41"/>
      <c r="D71" s="41"/>
      <c r="E71" s="41"/>
      <c r="F71" s="77"/>
      <c r="G71" s="77"/>
    </row>
    <row r="72" spans="2:7" x14ac:dyDescent="0.25">
      <c r="B72" s="70">
        <v>8</v>
      </c>
      <c r="C72" s="40" t="s">
        <v>32</v>
      </c>
      <c r="D72" s="40"/>
      <c r="E72" s="40"/>
      <c r="F72" s="75"/>
      <c r="G72" s="75"/>
    </row>
    <row r="73" spans="2:7" ht="30" x14ac:dyDescent="0.25">
      <c r="B73" s="43">
        <v>1</v>
      </c>
      <c r="C73" s="37" t="s">
        <v>33</v>
      </c>
      <c r="D73" s="38" t="s">
        <v>7</v>
      </c>
      <c r="E73" s="38">
        <v>1</v>
      </c>
      <c r="F73" s="76">
        <f>VLOOKUP(C73,UPL!B:E,4,0)</f>
        <v>0</v>
      </c>
      <c r="G73" s="76">
        <f t="shared" ref="G73:G76" si="6">F73*E73</f>
        <v>0</v>
      </c>
    </row>
    <row r="74" spans="2:7" ht="30" x14ac:dyDescent="0.25">
      <c r="B74" s="43">
        <v>2</v>
      </c>
      <c r="C74" s="37" t="s">
        <v>34</v>
      </c>
      <c r="D74" s="38" t="s">
        <v>4</v>
      </c>
      <c r="E74" s="38">
        <v>30</v>
      </c>
      <c r="F74" s="76">
        <f>VLOOKUP(C74,UPL!B:E,4,0)</f>
        <v>0</v>
      </c>
      <c r="G74" s="76">
        <f t="shared" si="6"/>
        <v>0</v>
      </c>
    </row>
    <row r="75" spans="2:7" ht="30" x14ac:dyDescent="0.25">
      <c r="B75" s="43">
        <v>3</v>
      </c>
      <c r="C75" s="37" t="s">
        <v>112</v>
      </c>
      <c r="D75" s="38" t="s">
        <v>7</v>
      </c>
      <c r="E75" s="38">
        <v>1</v>
      </c>
      <c r="F75" s="76">
        <f>VLOOKUP(C75,UPL!B:E,4,0)</f>
        <v>0</v>
      </c>
      <c r="G75" s="76">
        <f t="shared" si="6"/>
        <v>0</v>
      </c>
    </row>
    <row r="76" spans="2:7" ht="30" x14ac:dyDescent="0.25">
      <c r="B76" s="43">
        <v>4</v>
      </c>
      <c r="C76" s="37" t="s">
        <v>113</v>
      </c>
      <c r="D76" s="38" t="s">
        <v>7</v>
      </c>
      <c r="E76" s="38">
        <v>1</v>
      </c>
      <c r="F76" s="76">
        <f>VLOOKUP(C76,UPL!B:E,4,0)</f>
        <v>0</v>
      </c>
      <c r="G76" s="76">
        <f t="shared" si="6"/>
        <v>0</v>
      </c>
    </row>
    <row r="77" spans="2:7" x14ac:dyDescent="0.25">
      <c r="B77" s="43"/>
      <c r="C77" s="41"/>
      <c r="D77" s="41"/>
      <c r="E77" s="41"/>
      <c r="F77" s="77"/>
      <c r="G77" s="77"/>
    </row>
    <row r="78" spans="2:7" x14ac:dyDescent="0.25">
      <c r="B78" s="70">
        <v>9</v>
      </c>
      <c r="C78" s="40" t="s">
        <v>20</v>
      </c>
      <c r="D78" s="40"/>
      <c r="E78" s="40"/>
      <c r="F78" s="75"/>
      <c r="G78" s="75"/>
    </row>
    <row r="79" spans="2:7" ht="30" x14ac:dyDescent="0.25">
      <c r="B79" s="43">
        <v>1</v>
      </c>
      <c r="C79" s="37" t="s">
        <v>53</v>
      </c>
      <c r="D79" s="38" t="s">
        <v>7</v>
      </c>
      <c r="E79" s="38">
        <v>1</v>
      </c>
      <c r="F79" s="76">
        <f>VLOOKUP(C79,UPL!B:E,4,0)</f>
        <v>0</v>
      </c>
      <c r="G79" s="76">
        <f t="shared" ref="G79:G83" si="7">F79*E79</f>
        <v>0</v>
      </c>
    </row>
    <row r="80" spans="2:7" ht="15" customHeight="1" x14ac:dyDescent="0.25">
      <c r="B80" s="43">
        <v>2</v>
      </c>
      <c r="C80" s="37" t="s">
        <v>56</v>
      </c>
      <c r="D80" s="38" t="s">
        <v>7</v>
      </c>
      <c r="E80" s="38">
        <v>3</v>
      </c>
      <c r="F80" s="76">
        <f>VLOOKUP(C80,UPL!B:E,4,0)</f>
        <v>0</v>
      </c>
      <c r="G80" s="76">
        <f t="shared" si="7"/>
        <v>0</v>
      </c>
    </row>
    <row r="81" spans="2:7" ht="30" x14ac:dyDescent="0.25">
      <c r="B81" s="43">
        <v>3</v>
      </c>
      <c r="C81" s="37" t="s">
        <v>58</v>
      </c>
      <c r="D81" s="38" t="s">
        <v>7</v>
      </c>
      <c r="E81" s="38">
        <v>1</v>
      </c>
      <c r="F81" s="76">
        <f>VLOOKUP(C81,UPL!B:E,4,0)</f>
        <v>0</v>
      </c>
      <c r="G81" s="76">
        <f t="shared" si="7"/>
        <v>0</v>
      </c>
    </row>
    <row r="82" spans="2:7" ht="30" x14ac:dyDescent="0.25">
      <c r="B82" s="43">
        <v>4</v>
      </c>
      <c r="C82" s="37" t="s">
        <v>54</v>
      </c>
      <c r="D82" s="38" t="s">
        <v>7</v>
      </c>
      <c r="E82" s="38">
        <v>1</v>
      </c>
      <c r="F82" s="76">
        <f>VLOOKUP(C82,UPL!B:E,4,0)</f>
        <v>0</v>
      </c>
      <c r="G82" s="76">
        <f t="shared" si="7"/>
        <v>0</v>
      </c>
    </row>
    <row r="83" spans="2:7" x14ac:dyDescent="0.25">
      <c r="B83" s="43">
        <v>5</v>
      </c>
      <c r="C83" s="37" t="s">
        <v>55</v>
      </c>
      <c r="D83" s="38" t="s">
        <v>13</v>
      </c>
      <c r="E83" s="38">
        <v>6</v>
      </c>
      <c r="F83" s="76">
        <f>VLOOKUP(C83,UPL!B:E,4,0)</f>
        <v>0</v>
      </c>
      <c r="G83" s="76">
        <f t="shared" si="7"/>
        <v>0</v>
      </c>
    </row>
    <row r="84" spans="2:7" x14ac:dyDescent="0.25">
      <c r="B84" s="43"/>
      <c r="C84" s="41"/>
      <c r="D84" s="41"/>
      <c r="E84" s="41"/>
      <c r="F84" s="77"/>
      <c r="G84" s="77"/>
    </row>
    <row r="85" spans="2:7" x14ac:dyDescent="0.25">
      <c r="B85" s="70">
        <v>10</v>
      </c>
      <c r="C85" s="40" t="s">
        <v>69</v>
      </c>
      <c r="D85" s="40"/>
      <c r="E85" s="40"/>
      <c r="F85" s="75"/>
      <c r="G85" s="75"/>
    </row>
    <row r="86" spans="2:7" ht="30" x14ac:dyDescent="0.25">
      <c r="B86" s="43">
        <v>1</v>
      </c>
      <c r="C86" s="37" t="s">
        <v>68</v>
      </c>
      <c r="D86" s="38" t="s">
        <v>7</v>
      </c>
      <c r="E86" s="41">
        <v>3</v>
      </c>
      <c r="F86" s="76">
        <f>VLOOKUP(C86,UPL!B:E,4,0)</f>
        <v>0</v>
      </c>
      <c r="G86" s="76">
        <f t="shared" ref="G86:G93" si="8">F86*E86</f>
        <v>0</v>
      </c>
    </row>
    <row r="87" spans="2:7" x14ac:dyDescent="0.25">
      <c r="B87" s="43">
        <v>2</v>
      </c>
      <c r="C87" s="37" t="s">
        <v>21</v>
      </c>
      <c r="D87" s="38" t="s">
        <v>7</v>
      </c>
      <c r="E87" s="41">
        <v>2</v>
      </c>
      <c r="F87" s="76">
        <f>VLOOKUP(C87,UPL!B:E,4,0)</f>
        <v>0</v>
      </c>
      <c r="G87" s="76">
        <f t="shared" si="8"/>
        <v>0</v>
      </c>
    </row>
    <row r="88" spans="2:7" x14ac:dyDescent="0.25">
      <c r="B88" s="43">
        <v>3</v>
      </c>
      <c r="C88" s="37" t="s">
        <v>67</v>
      </c>
      <c r="D88" s="38" t="s">
        <v>13</v>
      </c>
      <c r="E88" s="41">
        <v>300</v>
      </c>
      <c r="F88" s="76">
        <f>VLOOKUP(C88,UPL!B:E,4,0)</f>
        <v>0</v>
      </c>
      <c r="G88" s="76">
        <f t="shared" si="8"/>
        <v>0</v>
      </c>
    </row>
    <row r="89" spans="2:7" x14ac:dyDescent="0.25">
      <c r="B89" s="43">
        <v>4</v>
      </c>
      <c r="C89" s="37" t="s">
        <v>65</v>
      </c>
      <c r="D89" s="38" t="s">
        <v>13</v>
      </c>
      <c r="E89" s="41">
        <v>150</v>
      </c>
      <c r="F89" s="76">
        <f>VLOOKUP(C89,UPL!B:E,4,0)</f>
        <v>0</v>
      </c>
      <c r="G89" s="76">
        <f t="shared" si="8"/>
        <v>0</v>
      </c>
    </row>
    <row r="90" spans="2:7" x14ac:dyDescent="0.25">
      <c r="B90" s="43">
        <v>5</v>
      </c>
      <c r="C90" s="37" t="s">
        <v>22</v>
      </c>
      <c r="D90" s="38" t="s">
        <v>7</v>
      </c>
      <c r="E90" s="41">
        <v>1</v>
      </c>
      <c r="F90" s="76">
        <f>VLOOKUP(C90,UPL!B:E,4,0)</f>
        <v>0</v>
      </c>
      <c r="G90" s="76">
        <f t="shared" si="8"/>
        <v>0</v>
      </c>
    </row>
    <row r="91" spans="2:7" x14ac:dyDescent="0.25">
      <c r="B91" s="43">
        <v>6</v>
      </c>
      <c r="C91" s="37" t="s">
        <v>64</v>
      </c>
      <c r="D91" s="38" t="s">
        <v>7</v>
      </c>
      <c r="E91" s="41">
        <v>9</v>
      </c>
      <c r="F91" s="76">
        <f>VLOOKUP(C91,UPL!B:E,4,0)</f>
        <v>0</v>
      </c>
      <c r="G91" s="76">
        <f t="shared" si="8"/>
        <v>0</v>
      </c>
    </row>
    <row r="92" spans="2:7" ht="30" x14ac:dyDescent="0.25">
      <c r="B92" s="43">
        <v>7</v>
      </c>
      <c r="C92" s="37" t="s">
        <v>66</v>
      </c>
      <c r="D92" s="38" t="s">
        <v>13</v>
      </c>
      <c r="E92" s="41">
        <v>300</v>
      </c>
      <c r="F92" s="76">
        <f>VLOOKUP(C92,UPL!B:E,4,0)</f>
        <v>0</v>
      </c>
      <c r="G92" s="76">
        <f t="shared" si="8"/>
        <v>0</v>
      </c>
    </row>
    <row r="93" spans="2:7" x14ac:dyDescent="0.25">
      <c r="B93" s="43">
        <v>8</v>
      </c>
      <c r="C93" s="42" t="s">
        <v>70</v>
      </c>
      <c r="D93" s="38" t="s">
        <v>7</v>
      </c>
      <c r="E93" s="43">
        <v>1</v>
      </c>
      <c r="F93" s="76">
        <f>VLOOKUP(C93,UPL!B:E,4,0)</f>
        <v>0</v>
      </c>
      <c r="G93" s="76">
        <f t="shared" si="8"/>
        <v>0</v>
      </c>
    </row>
    <row r="94" spans="2:7" x14ac:dyDescent="0.25">
      <c r="B94" s="43"/>
      <c r="C94" s="42"/>
      <c r="D94" s="43"/>
      <c r="E94" s="43"/>
      <c r="F94" s="80"/>
      <c r="G94" s="80"/>
    </row>
    <row r="95" spans="2:7" ht="24.95" customHeight="1" x14ac:dyDescent="0.25">
      <c r="B95" s="43"/>
      <c r="C95" s="71" t="s">
        <v>57</v>
      </c>
      <c r="D95" s="43"/>
      <c r="E95" s="43"/>
      <c r="F95" s="80"/>
      <c r="G95" s="81">
        <f>SUM(G9:G93)</f>
        <v>0</v>
      </c>
    </row>
    <row r="96" spans="2:7" x14ac:dyDescent="0.25">
      <c r="B96" s="72"/>
      <c r="C96" s="72"/>
      <c r="D96" s="72"/>
      <c r="E96" s="72"/>
      <c r="F96" s="82"/>
      <c r="G96" s="82"/>
    </row>
    <row r="97" spans="2:7" x14ac:dyDescent="0.25">
      <c r="B97" s="72"/>
      <c r="C97" s="72"/>
      <c r="D97" s="72"/>
      <c r="E97" s="72"/>
      <c r="F97" s="82"/>
      <c r="G97" s="82"/>
    </row>
    <row r="98" spans="2:7" x14ac:dyDescent="0.25">
      <c r="B98" s="72"/>
      <c r="C98" s="72"/>
      <c r="D98" s="72"/>
      <c r="E98" s="72"/>
      <c r="F98" s="82"/>
      <c r="G98" s="82"/>
    </row>
    <row r="99" spans="2:7" x14ac:dyDescent="0.25">
      <c r="B99" s="72"/>
      <c r="C99" s="72"/>
      <c r="D99" s="72"/>
      <c r="E99" s="72"/>
      <c r="F99" s="82"/>
      <c r="G99" s="82"/>
    </row>
    <row r="100" spans="2:7" x14ac:dyDescent="0.25">
      <c r="B100" s="72"/>
      <c r="C100" s="72"/>
      <c r="D100" s="72"/>
      <c r="E100" s="72"/>
      <c r="F100" s="82"/>
      <c r="G100" s="82"/>
    </row>
    <row r="101" spans="2:7" x14ac:dyDescent="0.25">
      <c r="B101" s="72"/>
      <c r="C101" s="72"/>
      <c r="D101" s="72"/>
      <c r="E101" s="72"/>
      <c r="F101" s="82"/>
      <c r="G101" s="82"/>
    </row>
    <row r="102" spans="2:7" x14ac:dyDescent="0.25">
      <c r="B102" s="72"/>
      <c r="C102" s="72"/>
      <c r="D102" s="72"/>
      <c r="E102" s="72"/>
      <c r="F102" s="82"/>
      <c r="G102" s="82"/>
    </row>
    <row r="103" spans="2:7" x14ac:dyDescent="0.25">
      <c r="B103" s="72"/>
      <c r="C103" s="72"/>
      <c r="D103" s="72"/>
      <c r="E103" s="72"/>
      <c r="F103" s="82"/>
      <c r="G103" s="82"/>
    </row>
    <row r="104" spans="2:7" x14ac:dyDescent="0.25">
      <c r="B104" s="72"/>
      <c r="C104" s="72"/>
      <c r="D104" s="72"/>
      <c r="E104" s="72"/>
      <c r="F104" s="82"/>
      <c r="G104" s="82"/>
    </row>
    <row r="105" spans="2:7" x14ac:dyDescent="0.25">
      <c r="B105" s="72"/>
      <c r="C105" s="72"/>
      <c r="D105" s="72"/>
      <c r="E105" s="72"/>
      <c r="F105" s="82"/>
      <c r="G105" s="82"/>
    </row>
    <row r="106" spans="2:7" x14ac:dyDescent="0.25">
      <c r="B106" s="72"/>
      <c r="C106" s="72"/>
      <c r="D106" s="72"/>
      <c r="E106" s="72"/>
      <c r="F106" s="82"/>
      <c r="G106" s="82"/>
    </row>
    <row r="107" spans="2:7" x14ac:dyDescent="0.25">
      <c r="B107" s="72"/>
      <c r="C107" s="72"/>
      <c r="D107" s="72"/>
      <c r="E107" s="72"/>
      <c r="F107" s="82"/>
      <c r="G107" s="82"/>
    </row>
    <row r="108" spans="2:7" x14ac:dyDescent="0.25">
      <c r="B108" s="72"/>
      <c r="C108" s="72"/>
      <c r="D108" s="72"/>
      <c r="E108" s="72"/>
      <c r="F108" s="82"/>
      <c r="G108" s="82"/>
    </row>
    <row r="109" spans="2:7" x14ac:dyDescent="0.25">
      <c r="B109" s="72"/>
      <c r="C109" s="72"/>
      <c r="D109" s="72"/>
      <c r="E109" s="72"/>
      <c r="F109" s="82"/>
      <c r="G109" s="82"/>
    </row>
    <row r="110" spans="2:7" x14ac:dyDescent="0.25">
      <c r="B110" s="72"/>
      <c r="C110" s="72"/>
      <c r="D110" s="72"/>
      <c r="E110" s="72"/>
      <c r="F110" s="82"/>
      <c r="G110" s="82"/>
    </row>
    <row r="111" spans="2:7" x14ac:dyDescent="0.25">
      <c r="B111" s="72"/>
      <c r="C111" s="72"/>
      <c r="D111" s="72"/>
      <c r="E111" s="72"/>
      <c r="F111" s="82"/>
      <c r="G111" s="82"/>
    </row>
    <row r="112" spans="2:7" x14ac:dyDescent="0.25">
      <c r="B112" s="72"/>
      <c r="C112" s="72"/>
      <c r="D112" s="72"/>
      <c r="E112" s="72"/>
      <c r="F112" s="82"/>
      <c r="G112" s="82"/>
    </row>
    <row r="113" spans="2:7" x14ac:dyDescent="0.25">
      <c r="B113" s="72"/>
      <c r="C113" s="72"/>
      <c r="D113" s="72"/>
      <c r="E113" s="72"/>
      <c r="F113" s="82"/>
      <c r="G113" s="82"/>
    </row>
    <row r="114" spans="2:7" x14ac:dyDescent="0.25">
      <c r="B114" s="72"/>
      <c r="C114" s="72"/>
      <c r="D114" s="72"/>
      <c r="E114" s="72"/>
      <c r="F114" s="82"/>
      <c r="G114" s="82"/>
    </row>
    <row r="115" spans="2:7" x14ac:dyDescent="0.25">
      <c r="B115" s="72"/>
      <c r="C115" s="72"/>
      <c r="D115" s="72"/>
      <c r="E115" s="72"/>
      <c r="F115" s="82"/>
      <c r="G115" s="82"/>
    </row>
    <row r="116" spans="2:7" x14ac:dyDescent="0.25">
      <c r="B116" s="72"/>
      <c r="C116" s="72"/>
      <c r="D116" s="72"/>
      <c r="E116" s="72"/>
      <c r="F116" s="82"/>
      <c r="G116" s="82"/>
    </row>
    <row r="117" spans="2:7" x14ac:dyDescent="0.25">
      <c r="B117" s="72"/>
      <c r="C117" s="72"/>
      <c r="D117" s="72"/>
      <c r="E117" s="72"/>
      <c r="F117" s="82"/>
      <c r="G117" s="82"/>
    </row>
    <row r="118" spans="2:7" x14ac:dyDescent="0.25">
      <c r="B118" s="72"/>
      <c r="C118" s="72"/>
      <c r="D118" s="72"/>
      <c r="E118" s="72"/>
      <c r="F118" s="82"/>
      <c r="G118" s="82"/>
    </row>
    <row r="119" spans="2:7" x14ac:dyDescent="0.25">
      <c r="B119" s="72"/>
      <c r="C119" s="72"/>
      <c r="D119" s="72"/>
      <c r="E119" s="72"/>
      <c r="F119" s="82"/>
      <c r="G119" s="82"/>
    </row>
    <row r="120" spans="2:7" x14ac:dyDescent="0.25">
      <c r="B120" s="72"/>
      <c r="C120" s="72"/>
      <c r="D120" s="72"/>
      <c r="E120" s="72"/>
      <c r="F120" s="82"/>
      <c r="G120" s="82"/>
    </row>
    <row r="121" spans="2:7" x14ac:dyDescent="0.25">
      <c r="B121" s="72"/>
      <c r="C121" s="72"/>
      <c r="D121" s="72"/>
      <c r="E121" s="72"/>
      <c r="F121" s="82"/>
      <c r="G121" s="82"/>
    </row>
    <row r="122" spans="2:7" x14ac:dyDescent="0.25">
      <c r="B122" s="72"/>
      <c r="C122" s="72"/>
      <c r="D122" s="72"/>
      <c r="E122" s="72"/>
      <c r="F122" s="82"/>
      <c r="G122" s="82"/>
    </row>
    <row r="123" spans="2:7" x14ac:dyDescent="0.25">
      <c r="B123" s="72"/>
      <c r="C123" s="72"/>
      <c r="D123" s="72"/>
      <c r="E123" s="72"/>
      <c r="F123" s="82"/>
      <c r="G123" s="82"/>
    </row>
    <row r="124" spans="2:7" x14ac:dyDescent="0.25">
      <c r="B124" s="72"/>
      <c r="C124" s="72"/>
      <c r="D124" s="72"/>
      <c r="E124" s="72"/>
      <c r="F124" s="82"/>
      <c r="G124" s="82"/>
    </row>
    <row r="125" spans="2:7" x14ac:dyDescent="0.25">
      <c r="B125" s="72"/>
      <c r="C125" s="72"/>
      <c r="D125" s="72"/>
      <c r="E125" s="72"/>
      <c r="F125" s="82"/>
      <c r="G125" s="82"/>
    </row>
    <row r="126" spans="2:7" x14ac:dyDescent="0.25">
      <c r="B126" s="72"/>
      <c r="C126" s="72"/>
      <c r="D126" s="72"/>
      <c r="E126" s="72"/>
      <c r="F126" s="82"/>
      <c r="G126" s="82"/>
    </row>
    <row r="127" spans="2:7" x14ac:dyDescent="0.25">
      <c r="B127" s="72"/>
      <c r="C127" s="72"/>
      <c r="D127" s="72"/>
      <c r="E127" s="72"/>
      <c r="F127" s="82"/>
      <c r="G127" s="82"/>
    </row>
    <row r="128" spans="2:7" x14ac:dyDescent="0.25">
      <c r="B128" s="72"/>
      <c r="C128" s="72"/>
      <c r="D128" s="72"/>
      <c r="E128" s="72"/>
      <c r="F128" s="82"/>
      <c r="G128" s="82"/>
    </row>
    <row r="129" spans="2:7" x14ac:dyDescent="0.25">
      <c r="B129" s="72"/>
      <c r="C129" s="72"/>
      <c r="D129" s="72"/>
      <c r="E129" s="72"/>
      <c r="F129" s="82"/>
      <c r="G129" s="82"/>
    </row>
    <row r="130" spans="2:7" x14ac:dyDescent="0.25">
      <c r="B130" s="72"/>
      <c r="C130" s="72"/>
      <c r="D130" s="72"/>
      <c r="E130" s="72"/>
      <c r="F130" s="82"/>
      <c r="G130" s="82"/>
    </row>
    <row r="131" spans="2:7" x14ac:dyDescent="0.25">
      <c r="B131" s="72"/>
      <c r="C131" s="72"/>
      <c r="D131" s="72"/>
      <c r="E131" s="72"/>
      <c r="F131" s="82"/>
      <c r="G131" s="82"/>
    </row>
    <row r="132" spans="2:7" x14ac:dyDescent="0.25">
      <c r="B132" s="72"/>
      <c r="C132" s="72"/>
      <c r="D132" s="72"/>
      <c r="E132" s="72"/>
      <c r="F132" s="82"/>
      <c r="G132" s="82"/>
    </row>
    <row r="133" spans="2:7" x14ac:dyDescent="0.25">
      <c r="B133" s="72"/>
      <c r="C133" s="72"/>
      <c r="D133" s="72"/>
      <c r="E133" s="72"/>
      <c r="F133" s="82"/>
      <c r="G133" s="82"/>
    </row>
    <row r="134" spans="2:7" x14ac:dyDescent="0.25">
      <c r="B134" s="72"/>
      <c r="C134" s="72"/>
      <c r="D134" s="72"/>
      <c r="E134" s="72"/>
      <c r="F134" s="82"/>
      <c r="G134" s="82"/>
    </row>
    <row r="135" spans="2:7" x14ac:dyDescent="0.25">
      <c r="B135" s="72"/>
      <c r="C135" s="72"/>
      <c r="D135" s="72"/>
      <c r="E135" s="72"/>
      <c r="F135" s="82"/>
      <c r="G135" s="82"/>
    </row>
    <row r="136" spans="2:7" x14ac:dyDescent="0.25">
      <c r="B136" s="72"/>
      <c r="C136" s="72"/>
      <c r="D136" s="72"/>
      <c r="E136" s="72"/>
      <c r="F136" s="82"/>
      <c r="G136" s="82"/>
    </row>
    <row r="137" spans="2:7" x14ac:dyDescent="0.25">
      <c r="B137" s="72"/>
      <c r="C137" s="72"/>
      <c r="D137" s="72"/>
      <c r="E137" s="72"/>
      <c r="F137" s="82"/>
      <c r="G137" s="82"/>
    </row>
    <row r="138" spans="2:7" x14ac:dyDescent="0.25">
      <c r="B138" s="72"/>
      <c r="C138" s="72"/>
      <c r="D138" s="72"/>
      <c r="E138" s="72"/>
      <c r="F138" s="82"/>
      <c r="G138" s="82"/>
    </row>
    <row r="139" spans="2:7" x14ac:dyDescent="0.25">
      <c r="B139" s="72"/>
      <c r="C139" s="72"/>
      <c r="D139" s="72"/>
      <c r="E139" s="72"/>
      <c r="F139" s="82"/>
      <c r="G139" s="82"/>
    </row>
    <row r="140" spans="2:7" x14ac:dyDescent="0.25">
      <c r="B140" s="72"/>
      <c r="C140" s="72"/>
      <c r="D140" s="72"/>
      <c r="E140" s="72"/>
      <c r="F140" s="82"/>
      <c r="G140" s="82"/>
    </row>
    <row r="141" spans="2:7" x14ac:dyDescent="0.25">
      <c r="B141" s="72"/>
      <c r="C141" s="72"/>
      <c r="D141" s="72"/>
      <c r="E141" s="72"/>
      <c r="F141" s="82"/>
      <c r="G141" s="82"/>
    </row>
    <row r="142" spans="2:7" x14ac:dyDescent="0.25">
      <c r="B142" s="72"/>
      <c r="C142" s="72"/>
      <c r="D142" s="72"/>
      <c r="E142" s="72"/>
      <c r="F142" s="82"/>
      <c r="G142" s="82"/>
    </row>
    <row r="143" spans="2:7" x14ac:dyDescent="0.25">
      <c r="B143" s="72"/>
      <c r="C143" s="72"/>
      <c r="D143" s="72"/>
      <c r="E143" s="72"/>
      <c r="F143" s="82"/>
      <c r="G143" s="82"/>
    </row>
    <row r="144" spans="2:7" x14ac:dyDescent="0.25">
      <c r="B144" s="72"/>
      <c r="C144" s="72"/>
      <c r="D144" s="72"/>
      <c r="E144" s="72"/>
      <c r="F144" s="82"/>
      <c r="G144" s="82"/>
    </row>
    <row r="145" spans="2:7" x14ac:dyDescent="0.25">
      <c r="B145" s="72"/>
      <c r="C145" s="72"/>
      <c r="D145" s="72"/>
      <c r="E145" s="72"/>
      <c r="F145" s="82"/>
      <c r="G145" s="82"/>
    </row>
    <row r="146" spans="2:7" x14ac:dyDescent="0.25">
      <c r="B146" s="72"/>
      <c r="C146" s="72"/>
      <c r="D146" s="72"/>
      <c r="E146" s="72"/>
      <c r="F146" s="82"/>
      <c r="G146" s="82"/>
    </row>
    <row r="147" spans="2:7" x14ac:dyDescent="0.25">
      <c r="B147" s="72"/>
      <c r="C147" s="72"/>
      <c r="D147" s="72"/>
      <c r="E147" s="72"/>
      <c r="F147" s="82"/>
      <c r="G147" s="82"/>
    </row>
    <row r="148" spans="2:7" x14ac:dyDescent="0.25">
      <c r="B148" s="72"/>
      <c r="C148" s="72"/>
      <c r="D148" s="72"/>
      <c r="E148" s="72"/>
      <c r="F148" s="82"/>
      <c r="G148" s="82"/>
    </row>
    <row r="149" spans="2:7" x14ac:dyDescent="0.25">
      <c r="B149" s="72"/>
      <c r="C149" s="72"/>
      <c r="D149" s="72"/>
      <c r="E149" s="72"/>
      <c r="F149" s="82"/>
      <c r="G149" s="82"/>
    </row>
    <row r="150" spans="2:7" x14ac:dyDescent="0.25">
      <c r="B150" s="72"/>
      <c r="C150" s="72"/>
      <c r="D150" s="72"/>
      <c r="E150" s="72"/>
      <c r="F150" s="82"/>
      <c r="G150" s="82"/>
    </row>
    <row r="151" spans="2:7" x14ac:dyDescent="0.25">
      <c r="B151" s="72"/>
      <c r="C151" s="72"/>
      <c r="D151" s="72"/>
      <c r="E151" s="72"/>
      <c r="F151" s="82"/>
      <c r="G151" s="82"/>
    </row>
    <row r="152" spans="2:7" x14ac:dyDescent="0.25">
      <c r="B152" s="72"/>
      <c r="C152" s="72"/>
      <c r="D152" s="72"/>
      <c r="E152" s="72"/>
      <c r="F152" s="82"/>
      <c r="G152" s="82"/>
    </row>
    <row r="153" spans="2:7" x14ac:dyDescent="0.25">
      <c r="B153" s="72"/>
      <c r="C153" s="72"/>
      <c r="D153" s="72"/>
      <c r="E153" s="72"/>
      <c r="F153" s="82"/>
      <c r="G153" s="82"/>
    </row>
    <row r="154" spans="2:7" x14ac:dyDescent="0.25">
      <c r="B154" s="72"/>
      <c r="C154" s="72"/>
      <c r="D154" s="72"/>
      <c r="E154" s="72"/>
      <c r="F154" s="82"/>
      <c r="G154" s="82"/>
    </row>
    <row r="155" spans="2:7" x14ac:dyDescent="0.25">
      <c r="B155" s="72"/>
      <c r="C155" s="72"/>
      <c r="D155" s="72"/>
      <c r="E155" s="72"/>
      <c r="F155" s="82"/>
      <c r="G155" s="82"/>
    </row>
    <row r="156" spans="2:7" x14ac:dyDescent="0.25">
      <c r="B156" s="72"/>
      <c r="C156" s="72"/>
      <c r="D156" s="72"/>
      <c r="E156" s="72"/>
      <c r="F156" s="82"/>
      <c r="G156" s="82"/>
    </row>
    <row r="157" spans="2:7" x14ac:dyDescent="0.25">
      <c r="B157" s="72"/>
      <c r="C157" s="72"/>
      <c r="D157" s="72"/>
      <c r="E157" s="72"/>
      <c r="F157" s="82"/>
      <c r="G157" s="82"/>
    </row>
    <row r="158" spans="2:7" x14ac:dyDescent="0.25">
      <c r="B158" s="72"/>
      <c r="C158" s="72"/>
      <c r="D158" s="72"/>
      <c r="E158" s="72"/>
      <c r="F158" s="82"/>
      <c r="G158" s="82"/>
    </row>
    <row r="159" spans="2:7" x14ac:dyDescent="0.25">
      <c r="B159" s="72"/>
      <c r="C159" s="72"/>
      <c r="D159" s="72"/>
      <c r="E159" s="72"/>
      <c r="F159" s="82"/>
      <c r="G159" s="82"/>
    </row>
    <row r="160" spans="2:7" x14ac:dyDescent="0.25">
      <c r="B160" s="72"/>
      <c r="C160" s="72"/>
      <c r="D160" s="72"/>
      <c r="E160" s="72"/>
      <c r="F160" s="82"/>
      <c r="G160" s="82"/>
    </row>
    <row r="161" spans="2:7" x14ac:dyDescent="0.25">
      <c r="B161" s="72"/>
      <c r="C161" s="72"/>
      <c r="D161" s="72"/>
      <c r="E161" s="72"/>
      <c r="F161" s="82"/>
      <c r="G161" s="82"/>
    </row>
    <row r="162" spans="2:7" x14ac:dyDescent="0.25">
      <c r="B162" s="72"/>
      <c r="C162" s="72"/>
      <c r="D162" s="72"/>
      <c r="E162" s="72"/>
      <c r="F162" s="82"/>
      <c r="G162" s="82"/>
    </row>
    <row r="163" spans="2:7" x14ac:dyDescent="0.25">
      <c r="B163" s="72"/>
      <c r="C163" s="72"/>
      <c r="D163" s="72"/>
      <c r="E163" s="72"/>
      <c r="F163" s="82"/>
      <c r="G163" s="82"/>
    </row>
    <row r="164" spans="2:7" x14ac:dyDescent="0.25">
      <c r="B164" s="72"/>
      <c r="C164" s="72"/>
      <c r="D164" s="72"/>
      <c r="E164" s="72"/>
      <c r="F164" s="82"/>
      <c r="G164" s="82"/>
    </row>
    <row r="165" spans="2:7" x14ac:dyDescent="0.25">
      <c r="B165" s="72"/>
      <c r="C165" s="72"/>
      <c r="D165" s="72"/>
      <c r="E165" s="72"/>
      <c r="F165" s="82"/>
      <c r="G165" s="82"/>
    </row>
    <row r="166" spans="2:7" x14ac:dyDescent="0.25">
      <c r="B166" s="72"/>
      <c r="C166" s="72"/>
      <c r="D166" s="72"/>
      <c r="E166" s="72"/>
      <c r="F166" s="82"/>
      <c r="G166" s="82"/>
    </row>
    <row r="167" spans="2:7" x14ac:dyDescent="0.25">
      <c r="B167" s="72"/>
      <c r="C167" s="72"/>
      <c r="D167" s="72"/>
      <c r="E167" s="72"/>
      <c r="F167" s="82"/>
      <c r="G167" s="82"/>
    </row>
    <row r="168" spans="2:7" x14ac:dyDescent="0.25">
      <c r="B168" s="72"/>
      <c r="C168" s="72"/>
      <c r="D168" s="72"/>
      <c r="E168" s="72"/>
      <c r="F168" s="82"/>
      <c r="G168" s="82"/>
    </row>
    <row r="169" spans="2:7" x14ac:dyDescent="0.25">
      <c r="B169" s="72"/>
      <c r="C169" s="72"/>
      <c r="D169" s="72"/>
      <c r="E169" s="72"/>
      <c r="F169" s="82"/>
      <c r="G169" s="82"/>
    </row>
    <row r="170" spans="2:7" x14ac:dyDescent="0.25">
      <c r="C170" s="72"/>
      <c r="D170" s="72"/>
      <c r="E170" s="72"/>
      <c r="F170" s="82"/>
      <c r="G170" s="82"/>
    </row>
    <row r="171" spans="2:7" x14ac:dyDescent="0.25">
      <c r="C171" s="72"/>
      <c r="D171" s="72"/>
      <c r="E171" s="72"/>
      <c r="F171" s="82"/>
      <c r="G171" s="82"/>
    </row>
    <row r="172" spans="2:7" x14ac:dyDescent="0.25">
      <c r="C172" s="72"/>
      <c r="D172" s="72"/>
      <c r="E172" s="72"/>
      <c r="F172" s="82"/>
      <c r="G172" s="82"/>
    </row>
    <row r="173" spans="2:7" x14ac:dyDescent="0.25">
      <c r="C173" s="72"/>
      <c r="D173" s="72"/>
      <c r="E173" s="72"/>
      <c r="F173" s="82"/>
      <c r="G173" s="82"/>
    </row>
    <row r="174" spans="2:7" x14ac:dyDescent="0.25">
      <c r="C174" s="72"/>
      <c r="D174" s="72"/>
      <c r="E174" s="72"/>
      <c r="F174" s="82"/>
      <c r="G174" s="82"/>
    </row>
    <row r="175" spans="2:7" x14ac:dyDescent="0.25">
      <c r="C175" s="72"/>
      <c r="D175" s="72"/>
      <c r="E175" s="72"/>
      <c r="F175" s="82"/>
      <c r="G175" s="82"/>
    </row>
    <row r="176" spans="2:7" x14ac:dyDescent="0.25">
      <c r="C176" s="72"/>
      <c r="D176" s="72"/>
      <c r="E176" s="72"/>
      <c r="F176" s="82"/>
      <c r="G176" s="82"/>
    </row>
    <row r="177" spans="3:7" x14ac:dyDescent="0.25">
      <c r="C177" s="72"/>
      <c r="D177" s="72"/>
      <c r="E177" s="72"/>
      <c r="F177" s="82"/>
      <c r="G177" s="82"/>
    </row>
    <row r="178" spans="3:7" x14ac:dyDescent="0.25">
      <c r="C178" s="72"/>
      <c r="D178" s="72"/>
      <c r="E178" s="72"/>
      <c r="F178" s="82"/>
      <c r="G178" s="82"/>
    </row>
    <row r="179" spans="3:7" x14ac:dyDescent="0.25">
      <c r="C179" s="72"/>
      <c r="D179" s="72"/>
      <c r="E179" s="72"/>
      <c r="F179" s="82"/>
      <c r="G179" s="82"/>
    </row>
    <row r="180" spans="3:7" x14ac:dyDescent="0.25">
      <c r="C180" s="72"/>
      <c r="D180" s="72"/>
      <c r="E180" s="72"/>
      <c r="F180" s="82"/>
      <c r="G180" s="82"/>
    </row>
    <row r="181" spans="3:7" x14ac:dyDescent="0.25">
      <c r="C181" s="72"/>
      <c r="D181" s="72"/>
      <c r="E181" s="72"/>
      <c r="F181" s="82"/>
      <c r="G181" s="82"/>
    </row>
    <row r="182" spans="3:7" x14ac:dyDescent="0.25">
      <c r="C182" s="72"/>
      <c r="D182" s="72"/>
      <c r="E182" s="72"/>
      <c r="F182" s="82"/>
      <c r="G182" s="82"/>
    </row>
    <row r="183" spans="3:7" x14ac:dyDescent="0.25">
      <c r="C183" s="72"/>
      <c r="D183" s="72"/>
      <c r="E183" s="72"/>
      <c r="F183" s="82"/>
      <c r="G183" s="82"/>
    </row>
    <row r="184" spans="3:7" x14ac:dyDescent="0.25">
      <c r="C184" s="72"/>
      <c r="D184" s="72"/>
      <c r="E184" s="72"/>
      <c r="F184" s="82"/>
      <c r="G184" s="82"/>
    </row>
    <row r="185" spans="3:7" x14ac:dyDescent="0.25">
      <c r="C185" s="72"/>
      <c r="D185" s="72"/>
      <c r="E185" s="72"/>
      <c r="F185" s="82"/>
      <c r="G185" s="82"/>
    </row>
    <row r="186" spans="3:7" x14ac:dyDescent="0.25">
      <c r="C186" s="72"/>
      <c r="D186" s="72"/>
      <c r="E186" s="72"/>
      <c r="F186" s="82"/>
      <c r="G186" s="82"/>
    </row>
    <row r="187" spans="3:7" x14ac:dyDescent="0.25">
      <c r="C187" s="72"/>
      <c r="D187" s="72"/>
      <c r="E187" s="72"/>
      <c r="F187" s="82"/>
      <c r="G187" s="82"/>
    </row>
    <row r="188" spans="3:7" x14ac:dyDescent="0.25">
      <c r="C188" s="72"/>
      <c r="D188" s="72"/>
      <c r="E188" s="72"/>
      <c r="F188" s="82"/>
      <c r="G188" s="82"/>
    </row>
    <row r="189" spans="3:7" x14ac:dyDescent="0.25">
      <c r="C189" s="72"/>
      <c r="D189" s="72"/>
      <c r="E189" s="72"/>
      <c r="F189" s="82"/>
      <c r="G189" s="82"/>
    </row>
    <row r="190" spans="3:7" x14ac:dyDescent="0.25">
      <c r="C190" s="72"/>
      <c r="D190" s="72"/>
      <c r="E190" s="72"/>
      <c r="F190" s="82"/>
      <c r="G190" s="82"/>
    </row>
    <row r="191" spans="3:7" x14ac:dyDescent="0.25">
      <c r="C191" s="72"/>
      <c r="D191" s="72"/>
      <c r="E191" s="72"/>
      <c r="F191" s="82"/>
      <c r="G191" s="82"/>
    </row>
    <row r="192" spans="3:7" x14ac:dyDescent="0.25">
      <c r="C192" s="72"/>
      <c r="D192" s="72"/>
      <c r="E192" s="72"/>
      <c r="F192" s="82"/>
      <c r="G192" s="82"/>
    </row>
    <row r="193" spans="3:7" x14ac:dyDescent="0.25">
      <c r="C193" s="72"/>
      <c r="D193" s="72"/>
      <c r="E193" s="72"/>
      <c r="F193" s="82"/>
      <c r="G193" s="82"/>
    </row>
    <row r="194" spans="3:7" x14ac:dyDescent="0.25">
      <c r="C194" s="72"/>
      <c r="D194" s="72"/>
      <c r="E194" s="72"/>
      <c r="F194" s="82"/>
      <c r="G194" s="82"/>
    </row>
    <row r="195" spans="3:7" x14ac:dyDescent="0.25">
      <c r="C195" s="72"/>
      <c r="D195" s="72"/>
      <c r="E195" s="72"/>
      <c r="F195" s="82"/>
      <c r="G195" s="82"/>
    </row>
    <row r="196" spans="3:7" x14ac:dyDescent="0.25">
      <c r="C196" s="72"/>
      <c r="D196" s="72"/>
      <c r="E196" s="72"/>
      <c r="F196" s="82"/>
      <c r="G196" s="82"/>
    </row>
    <row r="197" spans="3:7" x14ac:dyDescent="0.25">
      <c r="C197" s="72"/>
      <c r="D197" s="72"/>
      <c r="E197" s="72"/>
      <c r="F197" s="82"/>
      <c r="G197" s="82"/>
    </row>
    <row r="198" spans="3:7" x14ac:dyDescent="0.25">
      <c r="C198" s="72"/>
      <c r="D198" s="72"/>
      <c r="E198" s="72"/>
      <c r="F198" s="82"/>
      <c r="G198" s="82"/>
    </row>
    <row r="199" spans="3:7" x14ac:dyDescent="0.25">
      <c r="C199" s="72"/>
      <c r="D199" s="72"/>
      <c r="E199" s="72"/>
      <c r="F199" s="82"/>
      <c r="G199" s="82"/>
    </row>
    <row r="200" spans="3:7" x14ac:dyDescent="0.25">
      <c r="C200" s="72"/>
      <c r="D200" s="72"/>
      <c r="E200" s="72"/>
      <c r="F200" s="82"/>
      <c r="G200" s="82"/>
    </row>
    <row r="201" spans="3:7" x14ac:dyDescent="0.25">
      <c r="C201" s="72"/>
      <c r="D201" s="72"/>
      <c r="E201" s="72"/>
      <c r="F201" s="82"/>
      <c r="G201" s="82"/>
    </row>
    <row r="202" spans="3:7" x14ac:dyDescent="0.25">
      <c r="C202" s="72"/>
      <c r="D202" s="72"/>
      <c r="E202" s="72"/>
      <c r="F202" s="82"/>
      <c r="G202" s="82"/>
    </row>
    <row r="203" spans="3:7" x14ac:dyDescent="0.25">
      <c r="C203" s="72"/>
      <c r="D203" s="72"/>
      <c r="E203" s="72"/>
      <c r="F203" s="82"/>
      <c r="G203" s="82"/>
    </row>
    <row r="204" spans="3:7" x14ac:dyDescent="0.25">
      <c r="C204" s="72"/>
      <c r="D204" s="72"/>
      <c r="E204" s="72"/>
      <c r="F204" s="82"/>
      <c r="G204" s="82"/>
    </row>
    <row r="205" spans="3:7" x14ac:dyDescent="0.25">
      <c r="C205" s="72"/>
      <c r="D205" s="72"/>
      <c r="E205" s="72"/>
      <c r="F205" s="82"/>
      <c r="G205" s="82"/>
    </row>
    <row r="206" spans="3:7" x14ac:dyDescent="0.25">
      <c r="C206" s="72"/>
      <c r="D206" s="72"/>
      <c r="E206" s="72"/>
      <c r="F206" s="82"/>
      <c r="G206" s="82"/>
    </row>
    <row r="207" spans="3:7" x14ac:dyDescent="0.25">
      <c r="C207" s="72"/>
      <c r="D207" s="72"/>
      <c r="E207" s="72"/>
      <c r="F207" s="82"/>
      <c r="G207" s="82"/>
    </row>
    <row r="208" spans="3:7" x14ac:dyDescent="0.25">
      <c r="C208" s="72"/>
      <c r="D208" s="72"/>
      <c r="E208" s="72"/>
      <c r="F208" s="82"/>
      <c r="G208" s="82"/>
    </row>
    <row r="209" spans="3:7" x14ac:dyDescent="0.25">
      <c r="C209" s="72"/>
      <c r="D209" s="72"/>
      <c r="E209" s="72"/>
      <c r="F209" s="82"/>
      <c r="G209" s="82"/>
    </row>
    <row r="210" spans="3:7" x14ac:dyDescent="0.25">
      <c r="C210" s="72"/>
      <c r="D210" s="72"/>
      <c r="E210" s="72"/>
      <c r="F210" s="82"/>
      <c r="G210" s="82"/>
    </row>
    <row r="211" spans="3:7" x14ac:dyDescent="0.25">
      <c r="C211" s="72"/>
      <c r="D211" s="72"/>
      <c r="E211" s="72"/>
      <c r="F211" s="82"/>
      <c r="G211" s="82"/>
    </row>
    <row r="212" spans="3:7" x14ac:dyDescent="0.25">
      <c r="C212" s="72"/>
      <c r="D212" s="72"/>
      <c r="E212" s="72"/>
      <c r="F212" s="82"/>
      <c r="G212" s="82"/>
    </row>
    <row r="213" spans="3:7" x14ac:dyDescent="0.25">
      <c r="C213" s="72"/>
      <c r="D213" s="72"/>
      <c r="E213" s="72"/>
      <c r="F213" s="82"/>
      <c r="G213" s="82"/>
    </row>
    <row r="214" spans="3:7" x14ac:dyDescent="0.25">
      <c r="C214" s="72"/>
      <c r="D214" s="72"/>
      <c r="E214" s="72"/>
      <c r="F214" s="82"/>
      <c r="G214" s="82"/>
    </row>
    <row r="215" spans="3:7" x14ac:dyDescent="0.25">
      <c r="C215" s="72"/>
      <c r="D215" s="72"/>
      <c r="E215" s="72"/>
      <c r="F215" s="82"/>
      <c r="G215" s="82"/>
    </row>
    <row r="216" spans="3:7" x14ac:dyDescent="0.25">
      <c r="C216" s="72"/>
      <c r="D216" s="72"/>
      <c r="E216" s="72"/>
      <c r="F216" s="82"/>
      <c r="G216" s="82"/>
    </row>
    <row r="217" spans="3:7" x14ac:dyDescent="0.25">
      <c r="C217" s="72"/>
      <c r="D217" s="72"/>
      <c r="E217" s="72"/>
      <c r="F217" s="82"/>
      <c r="G217" s="82"/>
    </row>
    <row r="218" spans="3:7" x14ac:dyDescent="0.25">
      <c r="C218" s="72"/>
      <c r="D218" s="72"/>
      <c r="E218" s="72"/>
      <c r="F218" s="82"/>
      <c r="G218" s="82"/>
    </row>
    <row r="219" spans="3:7" x14ac:dyDescent="0.25">
      <c r="C219" s="72"/>
      <c r="D219" s="72"/>
      <c r="E219" s="72"/>
      <c r="F219" s="82"/>
      <c r="G219" s="82"/>
    </row>
    <row r="220" spans="3:7" x14ac:dyDescent="0.25">
      <c r="C220" s="72"/>
      <c r="D220" s="72"/>
      <c r="E220" s="72"/>
      <c r="F220" s="82"/>
      <c r="G220" s="82"/>
    </row>
    <row r="221" spans="3:7" x14ac:dyDescent="0.25">
      <c r="C221" s="72"/>
      <c r="D221" s="72"/>
      <c r="E221" s="72"/>
      <c r="F221" s="82"/>
      <c r="G221" s="82"/>
    </row>
    <row r="222" spans="3:7" x14ac:dyDescent="0.25">
      <c r="C222" s="72"/>
      <c r="D222" s="72"/>
      <c r="E222" s="72"/>
      <c r="F222" s="82"/>
      <c r="G222" s="82"/>
    </row>
    <row r="223" spans="3:7" x14ac:dyDescent="0.25">
      <c r="C223" s="72"/>
      <c r="D223" s="72"/>
      <c r="E223" s="72"/>
      <c r="F223" s="82"/>
      <c r="G223" s="82"/>
    </row>
    <row r="224" spans="3:7" x14ac:dyDescent="0.25">
      <c r="C224" s="72"/>
      <c r="D224" s="72"/>
      <c r="E224" s="72"/>
      <c r="F224" s="82"/>
      <c r="G224" s="82"/>
    </row>
    <row r="225" spans="3:7" x14ac:dyDescent="0.25">
      <c r="C225" s="72"/>
      <c r="D225" s="72"/>
      <c r="E225" s="72"/>
      <c r="F225" s="82"/>
      <c r="G225" s="82"/>
    </row>
    <row r="226" spans="3:7" x14ac:dyDescent="0.25">
      <c r="C226" s="72"/>
      <c r="D226" s="72"/>
      <c r="E226" s="72"/>
      <c r="F226" s="82"/>
      <c r="G226" s="82"/>
    </row>
    <row r="227" spans="3:7" x14ac:dyDescent="0.25">
      <c r="C227" s="72"/>
      <c r="D227" s="72"/>
      <c r="E227" s="72"/>
      <c r="F227" s="82"/>
      <c r="G227" s="82"/>
    </row>
    <row r="228" spans="3:7" x14ac:dyDescent="0.25">
      <c r="C228" s="72"/>
      <c r="D228" s="72"/>
      <c r="E228" s="72"/>
      <c r="F228" s="82"/>
      <c r="G228" s="82"/>
    </row>
    <row r="229" spans="3:7" x14ac:dyDescent="0.25">
      <c r="C229" s="72"/>
      <c r="D229" s="72"/>
      <c r="E229" s="72"/>
      <c r="F229" s="82"/>
      <c r="G229" s="82"/>
    </row>
    <row r="230" spans="3:7" x14ac:dyDescent="0.25">
      <c r="C230" s="72"/>
      <c r="D230" s="72"/>
      <c r="E230" s="72"/>
      <c r="F230" s="82"/>
      <c r="G230" s="82"/>
    </row>
    <row r="231" spans="3:7" x14ac:dyDescent="0.25">
      <c r="C231" s="72"/>
      <c r="D231" s="72"/>
      <c r="E231" s="72"/>
      <c r="F231" s="82"/>
      <c r="G231" s="82"/>
    </row>
    <row r="232" spans="3:7" x14ac:dyDescent="0.25">
      <c r="C232" s="72"/>
      <c r="D232" s="72"/>
      <c r="E232" s="72"/>
      <c r="F232" s="82"/>
      <c r="G232" s="82"/>
    </row>
    <row r="233" spans="3:7" x14ac:dyDescent="0.25">
      <c r="C233" s="72"/>
      <c r="D233" s="72"/>
      <c r="E233" s="72"/>
      <c r="F233" s="82"/>
      <c r="G233" s="82"/>
    </row>
    <row r="234" spans="3:7" x14ac:dyDescent="0.25">
      <c r="C234" s="72"/>
      <c r="D234" s="72"/>
      <c r="E234" s="72"/>
      <c r="F234" s="82"/>
      <c r="G234" s="82"/>
    </row>
    <row r="235" spans="3:7" x14ac:dyDescent="0.25">
      <c r="C235" s="72"/>
      <c r="D235" s="72"/>
      <c r="E235" s="72"/>
      <c r="F235" s="82"/>
      <c r="G235" s="82"/>
    </row>
    <row r="236" spans="3:7" x14ac:dyDescent="0.25">
      <c r="C236" s="72"/>
      <c r="D236" s="72"/>
      <c r="E236" s="72"/>
      <c r="F236" s="82"/>
      <c r="G236" s="82"/>
    </row>
    <row r="237" spans="3:7" x14ac:dyDescent="0.25">
      <c r="C237" s="72"/>
      <c r="D237" s="72"/>
      <c r="E237" s="72"/>
      <c r="F237" s="82"/>
      <c r="G237" s="82"/>
    </row>
    <row r="238" spans="3:7" x14ac:dyDescent="0.25">
      <c r="C238" s="72"/>
      <c r="D238" s="72"/>
      <c r="E238" s="72"/>
      <c r="F238" s="82"/>
      <c r="G238" s="82"/>
    </row>
    <row r="239" spans="3:7" x14ac:dyDescent="0.25">
      <c r="C239" s="72"/>
      <c r="D239" s="72"/>
      <c r="E239" s="72"/>
      <c r="F239" s="82"/>
      <c r="G239" s="82"/>
    </row>
    <row r="240" spans="3:7" x14ac:dyDescent="0.25">
      <c r="C240" s="72"/>
      <c r="D240" s="72"/>
      <c r="E240" s="72"/>
      <c r="F240" s="82"/>
      <c r="G240" s="82"/>
    </row>
    <row r="241" spans="3:7" x14ac:dyDescent="0.25">
      <c r="C241" s="72"/>
      <c r="D241" s="72"/>
      <c r="E241" s="72"/>
      <c r="F241" s="82"/>
      <c r="G241" s="82"/>
    </row>
    <row r="242" spans="3:7" x14ac:dyDescent="0.25">
      <c r="C242" s="72"/>
      <c r="D242" s="72"/>
      <c r="E242" s="72"/>
      <c r="F242" s="82"/>
      <c r="G242" s="82"/>
    </row>
    <row r="243" spans="3:7" x14ac:dyDescent="0.25">
      <c r="C243" s="72"/>
      <c r="D243" s="72"/>
      <c r="E243" s="72"/>
      <c r="F243" s="82"/>
      <c r="G243" s="82"/>
    </row>
    <row r="244" spans="3:7" x14ac:dyDescent="0.25">
      <c r="C244" s="72"/>
      <c r="D244" s="72"/>
      <c r="E244" s="72"/>
      <c r="F244" s="82"/>
      <c r="G244" s="82"/>
    </row>
    <row r="245" spans="3:7" x14ac:dyDescent="0.25">
      <c r="C245" s="72"/>
      <c r="D245" s="72"/>
      <c r="E245" s="72"/>
      <c r="F245" s="82"/>
      <c r="G245" s="82"/>
    </row>
    <row r="246" spans="3:7" x14ac:dyDescent="0.25">
      <c r="C246" s="72"/>
      <c r="D246" s="72"/>
      <c r="E246" s="72"/>
      <c r="F246" s="82"/>
      <c r="G246" s="82"/>
    </row>
    <row r="247" spans="3:7" x14ac:dyDescent="0.25">
      <c r="C247" s="72"/>
      <c r="D247" s="72"/>
      <c r="E247" s="72"/>
      <c r="F247" s="82"/>
      <c r="G247" s="82"/>
    </row>
    <row r="248" spans="3:7" x14ac:dyDescent="0.25">
      <c r="C248" s="72"/>
      <c r="D248" s="72"/>
      <c r="E248" s="72"/>
      <c r="F248" s="82"/>
      <c r="G248" s="82"/>
    </row>
    <row r="249" spans="3:7" x14ac:dyDescent="0.25">
      <c r="C249" s="72"/>
      <c r="D249" s="72"/>
      <c r="E249" s="72"/>
      <c r="F249" s="82"/>
      <c r="G249" s="82"/>
    </row>
    <row r="250" spans="3:7" x14ac:dyDescent="0.25">
      <c r="C250" s="72"/>
      <c r="D250" s="72"/>
      <c r="E250" s="72"/>
      <c r="F250" s="82"/>
      <c r="G250" s="82"/>
    </row>
    <row r="251" spans="3:7" x14ac:dyDescent="0.25">
      <c r="C251" s="72"/>
      <c r="D251" s="72"/>
      <c r="E251" s="72"/>
      <c r="F251" s="82"/>
      <c r="G251" s="82"/>
    </row>
    <row r="252" spans="3:7" x14ac:dyDescent="0.25">
      <c r="C252" s="72"/>
      <c r="D252" s="72"/>
      <c r="E252" s="72"/>
      <c r="F252" s="82"/>
      <c r="G252" s="82"/>
    </row>
    <row r="253" spans="3:7" x14ac:dyDescent="0.25">
      <c r="C253" s="72"/>
      <c r="D253" s="72"/>
      <c r="E253" s="72"/>
      <c r="F253" s="82"/>
      <c r="G253" s="82"/>
    </row>
    <row r="254" spans="3:7" x14ac:dyDescent="0.25">
      <c r="C254" s="72"/>
      <c r="D254" s="72"/>
      <c r="E254" s="72"/>
      <c r="F254" s="82"/>
      <c r="G254" s="82"/>
    </row>
    <row r="255" spans="3:7" x14ac:dyDescent="0.25">
      <c r="C255" s="72"/>
      <c r="D255" s="72"/>
      <c r="E255" s="72"/>
      <c r="F255" s="82"/>
      <c r="G255" s="82"/>
    </row>
    <row r="256" spans="3:7" x14ac:dyDescent="0.25">
      <c r="C256" s="72"/>
      <c r="D256" s="72"/>
      <c r="E256" s="72"/>
      <c r="F256" s="82"/>
      <c r="G256" s="82"/>
    </row>
    <row r="257" spans="3:7" x14ac:dyDescent="0.25">
      <c r="C257" s="72"/>
      <c r="D257" s="72"/>
      <c r="E257" s="72"/>
      <c r="F257" s="82"/>
      <c r="G257" s="82"/>
    </row>
    <row r="258" spans="3:7" x14ac:dyDescent="0.25">
      <c r="C258" s="72"/>
      <c r="D258" s="72"/>
      <c r="E258" s="72"/>
      <c r="F258" s="82"/>
      <c r="G258" s="82"/>
    </row>
    <row r="259" spans="3:7" x14ac:dyDescent="0.25">
      <c r="C259" s="72"/>
      <c r="D259" s="72"/>
      <c r="E259" s="72"/>
      <c r="F259" s="82"/>
      <c r="G259" s="82"/>
    </row>
    <row r="260" spans="3:7" x14ac:dyDescent="0.25">
      <c r="C260" s="72"/>
      <c r="D260" s="72"/>
      <c r="E260" s="72"/>
      <c r="F260" s="82"/>
      <c r="G260" s="82"/>
    </row>
    <row r="261" spans="3:7" x14ac:dyDescent="0.25">
      <c r="C261" s="72"/>
      <c r="D261" s="72"/>
      <c r="E261" s="72"/>
      <c r="F261" s="82"/>
      <c r="G261" s="82"/>
    </row>
    <row r="262" spans="3:7" x14ac:dyDescent="0.25">
      <c r="C262" s="72"/>
      <c r="D262" s="72"/>
      <c r="E262" s="72"/>
      <c r="F262" s="82"/>
      <c r="G262" s="82"/>
    </row>
    <row r="263" spans="3:7" x14ac:dyDescent="0.25">
      <c r="C263" s="72"/>
      <c r="D263" s="72"/>
      <c r="E263" s="72"/>
      <c r="F263" s="82"/>
      <c r="G263" s="82"/>
    </row>
    <row r="264" spans="3:7" x14ac:dyDescent="0.25">
      <c r="C264" s="72"/>
      <c r="D264" s="72"/>
      <c r="E264" s="72"/>
      <c r="F264" s="82"/>
      <c r="G264" s="82"/>
    </row>
    <row r="265" spans="3:7" x14ac:dyDescent="0.25">
      <c r="C265" s="72"/>
      <c r="D265" s="72"/>
      <c r="E265" s="72"/>
      <c r="F265" s="82"/>
      <c r="G265" s="82"/>
    </row>
    <row r="266" spans="3:7" x14ac:dyDescent="0.25">
      <c r="C266" s="72"/>
      <c r="D266" s="72"/>
      <c r="E266" s="72"/>
      <c r="F266" s="82"/>
      <c r="G266" s="82"/>
    </row>
    <row r="267" spans="3:7" x14ac:dyDescent="0.25">
      <c r="C267" s="72"/>
      <c r="D267" s="72"/>
      <c r="E267" s="72"/>
      <c r="F267" s="82"/>
      <c r="G267" s="82"/>
    </row>
    <row r="268" spans="3:7" x14ac:dyDescent="0.25">
      <c r="C268" s="72"/>
      <c r="D268" s="72"/>
      <c r="E268" s="72"/>
      <c r="F268" s="82"/>
      <c r="G268" s="82"/>
    </row>
    <row r="269" spans="3:7" x14ac:dyDescent="0.25">
      <c r="C269" s="72"/>
      <c r="D269" s="72"/>
      <c r="E269" s="72"/>
      <c r="F269" s="82"/>
      <c r="G269" s="82"/>
    </row>
    <row r="270" spans="3:7" x14ac:dyDescent="0.25">
      <c r="C270" s="72"/>
      <c r="D270" s="72"/>
      <c r="E270" s="72"/>
      <c r="F270" s="82"/>
      <c r="G270" s="82"/>
    </row>
    <row r="271" spans="3:7" x14ac:dyDescent="0.25">
      <c r="C271" s="72"/>
      <c r="D271" s="72"/>
      <c r="E271" s="72"/>
      <c r="F271" s="82"/>
      <c r="G271" s="82"/>
    </row>
    <row r="272" spans="3:7" x14ac:dyDescent="0.25">
      <c r="C272" s="72"/>
      <c r="D272" s="72"/>
      <c r="E272" s="72"/>
      <c r="F272" s="82"/>
      <c r="G272" s="82"/>
    </row>
    <row r="273" spans="3:7" x14ac:dyDescent="0.25">
      <c r="C273" s="72"/>
      <c r="D273" s="72"/>
      <c r="E273" s="72"/>
      <c r="F273" s="82"/>
      <c r="G273" s="82"/>
    </row>
    <row r="274" spans="3:7" x14ac:dyDescent="0.25">
      <c r="C274" s="72"/>
      <c r="D274" s="72"/>
      <c r="E274" s="72"/>
      <c r="F274" s="82"/>
      <c r="G274" s="82"/>
    </row>
    <row r="275" spans="3:7" x14ac:dyDescent="0.25">
      <c r="C275" s="72"/>
      <c r="D275" s="72"/>
      <c r="E275" s="72"/>
      <c r="F275" s="82"/>
      <c r="G275" s="82"/>
    </row>
    <row r="276" spans="3:7" x14ac:dyDescent="0.25">
      <c r="C276" s="72"/>
      <c r="D276" s="72"/>
      <c r="E276" s="72"/>
      <c r="F276" s="82"/>
      <c r="G276" s="82"/>
    </row>
    <row r="277" spans="3:7" x14ac:dyDescent="0.25">
      <c r="C277" s="72"/>
      <c r="D277" s="72"/>
      <c r="E277" s="72"/>
      <c r="F277" s="82"/>
      <c r="G277" s="82"/>
    </row>
    <row r="278" spans="3:7" x14ac:dyDescent="0.25">
      <c r="C278" s="72"/>
      <c r="D278" s="72"/>
      <c r="E278" s="72"/>
      <c r="F278" s="82"/>
      <c r="G278" s="82"/>
    </row>
    <row r="279" spans="3:7" x14ac:dyDescent="0.25">
      <c r="C279" s="72"/>
      <c r="D279" s="72"/>
      <c r="E279" s="72"/>
      <c r="F279" s="82"/>
      <c r="G279" s="82"/>
    </row>
    <row r="280" spans="3:7" x14ac:dyDescent="0.25">
      <c r="C280" s="72"/>
      <c r="D280" s="72"/>
      <c r="E280" s="72"/>
      <c r="F280" s="82"/>
      <c r="G280" s="82"/>
    </row>
    <row r="281" spans="3:7" x14ac:dyDescent="0.25">
      <c r="C281" s="72"/>
      <c r="D281" s="72"/>
      <c r="E281" s="72"/>
      <c r="F281" s="82"/>
      <c r="G281" s="82"/>
    </row>
    <row r="282" spans="3:7" x14ac:dyDescent="0.25">
      <c r="C282" s="72"/>
      <c r="D282" s="72"/>
      <c r="E282" s="72"/>
      <c r="F282" s="82"/>
      <c r="G282" s="82"/>
    </row>
    <row r="283" spans="3:7" x14ac:dyDescent="0.25">
      <c r="C283" s="72"/>
      <c r="D283" s="72"/>
      <c r="E283" s="72"/>
      <c r="F283" s="82"/>
      <c r="G283" s="82"/>
    </row>
    <row r="284" spans="3:7" x14ac:dyDescent="0.25">
      <c r="C284" s="72"/>
      <c r="D284" s="72"/>
      <c r="E284" s="72"/>
      <c r="F284" s="82"/>
      <c r="G284" s="82"/>
    </row>
    <row r="285" spans="3:7" x14ac:dyDescent="0.25">
      <c r="C285" s="72"/>
      <c r="D285" s="72"/>
      <c r="E285" s="72"/>
      <c r="F285" s="82"/>
      <c r="G285" s="82"/>
    </row>
    <row r="286" spans="3:7" x14ac:dyDescent="0.25">
      <c r="C286" s="72"/>
      <c r="D286" s="72"/>
      <c r="E286" s="72"/>
      <c r="F286" s="82"/>
      <c r="G286" s="82"/>
    </row>
    <row r="287" spans="3:7" x14ac:dyDescent="0.25">
      <c r="C287" s="72"/>
      <c r="D287" s="72"/>
      <c r="E287" s="72"/>
      <c r="F287" s="82"/>
      <c r="G287" s="82"/>
    </row>
    <row r="288" spans="3:7" x14ac:dyDescent="0.25">
      <c r="C288" s="72"/>
      <c r="D288" s="72"/>
      <c r="E288" s="72"/>
      <c r="F288" s="82"/>
      <c r="G288" s="82"/>
    </row>
    <row r="289" spans="3:7" x14ac:dyDescent="0.25">
      <c r="C289" s="72"/>
      <c r="D289" s="72"/>
      <c r="E289" s="72"/>
      <c r="F289" s="82"/>
      <c r="G289" s="82"/>
    </row>
    <row r="290" spans="3:7" x14ac:dyDescent="0.25">
      <c r="C290" s="72"/>
      <c r="D290" s="72"/>
      <c r="E290" s="72"/>
      <c r="F290" s="82"/>
      <c r="G290" s="82"/>
    </row>
    <row r="291" spans="3:7" x14ac:dyDescent="0.25">
      <c r="C291" s="72"/>
      <c r="D291" s="72"/>
      <c r="E291" s="72"/>
      <c r="F291" s="82"/>
      <c r="G291" s="82"/>
    </row>
    <row r="292" spans="3:7" x14ac:dyDescent="0.25">
      <c r="C292" s="72"/>
      <c r="D292" s="72"/>
      <c r="E292" s="72"/>
      <c r="F292" s="82"/>
      <c r="G292" s="82"/>
    </row>
    <row r="293" spans="3:7" x14ac:dyDescent="0.25">
      <c r="C293" s="72"/>
      <c r="D293" s="72"/>
      <c r="E293" s="72"/>
      <c r="F293" s="82"/>
      <c r="G293" s="82"/>
    </row>
    <row r="294" spans="3:7" x14ac:dyDescent="0.25">
      <c r="C294" s="72"/>
      <c r="D294" s="72"/>
      <c r="E294" s="72"/>
      <c r="F294" s="82"/>
      <c r="G294" s="82"/>
    </row>
    <row r="295" spans="3:7" x14ac:dyDescent="0.25">
      <c r="C295" s="72"/>
      <c r="D295" s="72"/>
      <c r="E295" s="72"/>
      <c r="F295" s="82"/>
      <c r="G295" s="82"/>
    </row>
    <row r="296" spans="3:7" x14ac:dyDescent="0.25">
      <c r="C296" s="72"/>
      <c r="D296" s="72"/>
      <c r="E296" s="72"/>
      <c r="F296" s="82"/>
      <c r="G296" s="82"/>
    </row>
    <row r="297" spans="3:7" x14ac:dyDescent="0.25">
      <c r="C297" s="72"/>
      <c r="D297" s="72"/>
      <c r="E297" s="72"/>
      <c r="F297" s="82"/>
      <c r="G297" s="82"/>
    </row>
    <row r="298" spans="3:7" x14ac:dyDescent="0.25">
      <c r="C298" s="72"/>
      <c r="D298" s="72"/>
      <c r="E298" s="72"/>
      <c r="F298" s="82"/>
      <c r="G298" s="82"/>
    </row>
    <row r="299" spans="3:7" x14ac:dyDescent="0.25">
      <c r="C299" s="72"/>
      <c r="D299" s="72"/>
      <c r="E299" s="72"/>
      <c r="F299" s="82"/>
      <c r="G299" s="82"/>
    </row>
    <row r="300" spans="3:7" x14ac:dyDescent="0.25">
      <c r="C300" s="72"/>
      <c r="D300" s="72"/>
      <c r="E300" s="72"/>
      <c r="F300" s="82"/>
      <c r="G300" s="82"/>
    </row>
    <row r="301" spans="3:7" x14ac:dyDescent="0.25">
      <c r="C301" s="72"/>
      <c r="D301" s="72"/>
      <c r="E301" s="72"/>
      <c r="F301" s="82"/>
      <c r="G301" s="82"/>
    </row>
    <row r="302" spans="3:7" x14ac:dyDescent="0.25">
      <c r="C302" s="72"/>
      <c r="D302" s="72"/>
      <c r="E302" s="72"/>
      <c r="F302" s="82"/>
      <c r="G302" s="82"/>
    </row>
    <row r="303" spans="3:7" x14ac:dyDescent="0.25">
      <c r="C303" s="72"/>
      <c r="D303" s="72"/>
      <c r="E303" s="72"/>
      <c r="F303" s="82"/>
      <c r="G303" s="82"/>
    </row>
    <row r="304" spans="3:7" x14ac:dyDescent="0.25">
      <c r="C304" s="72"/>
      <c r="D304" s="72"/>
      <c r="E304" s="72"/>
      <c r="F304" s="82"/>
      <c r="G304" s="82"/>
    </row>
    <row r="305" spans="3:7" x14ac:dyDescent="0.25">
      <c r="C305" s="72"/>
      <c r="D305" s="72"/>
      <c r="E305" s="72"/>
      <c r="F305" s="82"/>
      <c r="G305" s="82"/>
    </row>
    <row r="306" spans="3:7" x14ac:dyDescent="0.25">
      <c r="C306" s="72"/>
      <c r="D306" s="72"/>
      <c r="E306" s="72"/>
      <c r="F306" s="82"/>
      <c r="G306" s="82"/>
    </row>
    <row r="307" spans="3:7" x14ac:dyDescent="0.25">
      <c r="C307" s="72"/>
      <c r="D307" s="72"/>
      <c r="E307" s="72"/>
      <c r="F307" s="82"/>
      <c r="G307" s="82"/>
    </row>
    <row r="308" spans="3:7" x14ac:dyDescent="0.25">
      <c r="C308" s="72"/>
      <c r="D308" s="72"/>
      <c r="E308" s="72"/>
      <c r="F308" s="82"/>
      <c r="G308" s="82"/>
    </row>
    <row r="309" spans="3:7" x14ac:dyDescent="0.25">
      <c r="C309" s="72"/>
      <c r="D309" s="72"/>
      <c r="E309" s="72"/>
      <c r="F309" s="82"/>
      <c r="G309" s="82"/>
    </row>
    <row r="310" spans="3:7" x14ac:dyDescent="0.25">
      <c r="C310" s="72"/>
      <c r="D310" s="72"/>
      <c r="E310" s="72"/>
      <c r="F310" s="82"/>
      <c r="G310" s="82"/>
    </row>
    <row r="311" spans="3:7" x14ac:dyDescent="0.25">
      <c r="C311" s="72"/>
      <c r="D311" s="72"/>
      <c r="E311" s="72"/>
      <c r="F311" s="82"/>
      <c r="G311" s="82"/>
    </row>
    <row r="312" spans="3:7" x14ac:dyDescent="0.25">
      <c r="C312" s="72"/>
      <c r="D312" s="72"/>
      <c r="E312" s="72"/>
      <c r="F312" s="82"/>
      <c r="G312" s="82"/>
    </row>
    <row r="313" spans="3:7" x14ac:dyDescent="0.25">
      <c r="C313" s="72"/>
      <c r="D313" s="72"/>
      <c r="E313" s="72"/>
      <c r="F313" s="82"/>
      <c r="G313" s="82"/>
    </row>
    <row r="314" spans="3:7" x14ac:dyDescent="0.25">
      <c r="C314" s="72"/>
      <c r="D314" s="72"/>
      <c r="E314" s="72"/>
      <c r="F314" s="82"/>
      <c r="G314" s="82"/>
    </row>
    <row r="315" spans="3:7" x14ac:dyDescent="0.25">
      <c r="C315" s="72"/>
      <c r="D315" s="72"/>
      <c r="E315" s="72"/>
      <c r="F315" s="82"/>
      <c r="G315" s="82"/>
    </row>
    <row r="316" spans="3:7" x14ac:dyDescent="0.25">
      <c r="C316" s="72"/>
      <c r="D316" s="72"/>
      <c r="E316" s="72"/>
      <c r="F316" s="82"/>
      <c r="G316" s="82"/>
    </row>
    <row r="317" spans="3:7" x14ac:dyDescent="0.25">
      <c r="C317" s="72"/>
      <c r="D317" s="72"/>
      <c r="E317" s="72"/>
      <c r="F317" s="82"/>
      <c r="G317" s="82"/>
    </row>
    <row r="318" spans="3:7" x14ac:dyDescent="0.25">
      <c r="C318" s="72"/>
      <c r="D318" s="72"/>
      <c r="E318" s="72"/>
      <c r="F318" s="82"/>
      <c r="G318" s="82"/>
    </row>
    <row r="319" spans="3:7" x14ac:dyDescent="0.25">
      <c r="C319" s="72"/>
      <c r="D319" s="72"/>
      <c r="E319" s="72"/>
      <c r="F319" s="82"/>
      <c r="G319" s="82"/>
    </row>
    <row r="320" spans="3:7" x14ac:dyDescent="0.25">
      <c r="C320" s="72"/>
      <c r="D320" s="72"/>
      <c r="E320" s="72"/>
      <c r="F320" s="82"/>
      <c r="G320" s="82"/>
    </row>
    <row r="321" spans="3:7" x14ac:dyDescent="0.25">
      <c r="C321" s="72"/>
      <c r="D321" s="72"/>
      <c r="E321" s="72"/>
      <c r="F321" s="82"/>
      <c r="G321" s="82"/>
    </row>
    <row r="322" spans="3:7" x14ac:dyDescent="0.25">
      <c r="C322" s="72"/>
      <c r="D322" s="72"/>
      <c r="E322" s="72"/>
      <c r="F322" s="82"/>
      <c r="G322" s="82"/>
    </row>
    <row r="323" spans="3:7" x14ac:dyDescent="0.25">
      <c r="C323" s="72"/>
      <c r="D323" s="72"/>
      <c r="E323" s="72"/>
      <c r="F323" s="82"/>
      <c r="G323" s="82"/>
    </row>
    <row r="324" spans="3:7" x14ac:dyDescent="0.25">
      <c r="C324" s="72"/>
      <c r="D324" s="72"/>
      <c r="E324" s="72"/>
      <c r="F324" s="82"/>
      <c r="G324" s="82"/>
    </row>
    <row r="325" spans="3:7" x14ac:dyDescent="0.25">
      <c r="C325" s="72"/>
      <c r="D325" s="72"/>
      <c r="E325" s="72"/>
      <c r="F325" s="82"/>
      <c r="G325" s="82"/>
    </row>
    <row r="326" spans="3:7" x14ac:dyDescent="0.25">
      <c r="C326" s="72"/>
      <c r="D326" s="72"/>
      <c r="E326" s="72"/>
      <c r="F326" s="82"/>
      <c r="G326" s="82"/>
    </row>
    <row r="327" spans="3:7" x14ac:dyDescent="0.25">
      <c r="C327" s="72"/>
      <c r="D327" s="72"/>
      <c r="E327" s="72"/>
      <c r="F327" s="82"/>
      <c r="G327" s="82"/>
    </row>
    <row r="328" spans="3:7" x14ac:dyDescent="0.25">
      <c r="C328" s="72"/>
      <c r="D328" s="72"/>
      <c r="E328" s="72"/>
      <c r="F328" s="82"/>
      <c r="G328" s="82"/>
    </row>
    <row r="329" spans="3:7" x14ac:dyDescent="0.25">
      <c r="C329" s="72"/>
      <c r="D329" s="72"/>
      <c r="E329" s="72"/>
      <c r="F329" s="82"/>
      <c r="G329" s="82"/>
    </row>
    <row r="330" spans="3:7" x14ac:dyDescent="0.25">
      <c r="C330" s="72"/>
      <c r="D330" s="72"/>
      <c r="E330" s="72"/>
      <c r="F330" s="82"/>
      <c r="G330" s="82"/>
    </row>
    <row r="331" spans="3:7" x14ac:dyDescent="0.25">
      <c r="C331" s="72"/>
      <c r="D331" s="72"/>
      <c r="E331" s="72"/>
      <c r="F331" s="82"/>
      <c r="G331" s="82"/>
    </row>
    <row r="332" spans="3:7" x14ac:dyDescent="0.25">
      <c r="C332" s="72"/>
      <c r="D332" s="72"/>
      <c r="E332" s="72"/>
      <c r="F332" s="82"/>
      <c r="G332" s="82"/>
    </row>
    <row r="333" spans="3:7" x14ac:dyDescent="0.25">
      <c r="C333" s="72"/>
      <c r="D333" s="72"/>
      <c r="E333" s="72"/>
      <c r="F333" s="82"/>
      <c r="G333" s="82"/>
    </row>
    <row r="334" spans="3:7" x14ac:dyDescent="0.25">
      <c r="C334" s="72"/>
      <c r="D334" s="72"/>
      <c r="E334" s="72"/>
      <c r="F334" s="82"/>
      <c r="G334" s="82"/>
    </row>
    <row r="335" spans="3:7" x14ac:dyDescent="0.25">
      <c r="C335" s="72"/>
      <c r="D335" s="72"/>
      <c r="E335" s="72"/>
      <c r="F335" s="82"/>
      <c r="G335" s="82"/>
    </row>
    <row r="336" spans="3:7" x14ac:dyDescent="0.25">
      <c r="C336" s="72"/>
      <c r="D336" s="72"/>
      <c r="E336" s="72"/>
      <c r="F336" s="82"/>
      <c r="G336" s="82"/>
    </row>
    <row r="337" spans="3:7" x14ac:dyDescent="0.25">
      <c r="C337" s="72"/>
      <c r="D337" s="72"/>
      <c r="E337" s="72"/>
      <c r="F337" s="82"/>
      <c r="G337" s="82"/>
    </row>
    <row r="338" spans="3:7" x14ac:dyDescent="0.25">
      <c r="C338" s="72"/>
      <c r="D338" s="72"/>
      <c r="E338" s="72"/>
      <c r="F338" s="82"/>
      <c r="G338" s="82"/>
    </row>
    <row r="339" spans="3:7" x14ac:dyDescent="0.25">
      <c r="C339" s="72"/>
      <c r="D339" s="72"/>
      <c r="E339" s="72"/>
      <c r="F339" s="82"/>
      <c r="G339" s="82"/>
    </row>
    <row r="340" spans="3:7" x14ac:dyDescent="0.25">
      <c r="C340" s="72"/>
      <c r="D340" s="72"/>
      <c r="E340" s="72"/>
      <c r="F340" s="82"/>
      <c r="G340" s="82"/>
    </row>
    <row r="341" spans="3:7" x14ac:dyDescent="0.25">
      <c r="C341" s="72"/>
      <c r="D341" s="72"/>
      <c r="E341" s="72"/>
      <c r="F341" s="82"/>
      <c r="G341" s="82"/>
    </row>
    <row r="342" spans="3:7" x14ac:dyDescent="0.25">
      <c r="C342" s="72"/>
      <c r="D342" s="72"/>
      <c r="E342" s="72"/>
      <c r="F342" s="82"/>
      <c r="G342" s="82"/>
    </row>
    <row r="343" spans="3:7" x14ac:dyDescent="0.25">
      <c r="C343" s="72"/>
      <c r="D343" s="72"/>
      <c r="E343" s="72"/>
      <c r="F343" s="82"/>
      <c r="G343" s="82"/>
    </row>
    <row r="344" spans="3:7" x14ac:dyDescent="0.25">
      <c r="C344" s="72"/>
      <c r="D344" s="72"/>
      <c r="E344" s="72"/>
      <c r="F344" s="82"/>
      <c r="G344" s="82"/>
    </row>
    <row r="345" spans="3:7" x14ac:dyDescent="0.25">
      <c r="C345" s="72"/>
      <c r="D345" s="72"/>
      <c r="E345" s="72"/>
      <c r="F345" s="82"/>
      <c r="G345" s="82"/>
    </row>
    <row r="346" spans="3:7" x14ac:dyDescent="0.25">
      <c r="C346" s="72"/>
      <c r="D346" s="72"/>
      <c r="E346" s="72"/>
      <c r="F346" s="82"/>
      <c r="G346" s="82"/>
    </row>
    <row r="347" spans="3:7" x14ac:dyDescent="0.25">
      <c r="C347" s="72"/>
      <c r="D347" s="72"/>
      <c r="E347" s="72"/>
      <c r="F347" s="82"/>
      <c r="G347" s="82"/>
    </row>
    <row r="348" spans="3:7" x14ac:dyDescent="0.25">
      <c r="C348" s="72"/>
      <c r="D348" s="72"/>
      <c r="E348" s="72"/>
      <c r="F348" s="82"/>
      <c r="G348" s="82"/>
    </row>
    <row r="349" spans="3:7" x14ac:dyDescent="0.25">
      <c r="C349" s="72"/>
      <c r="D349" s="72"/>
      <c r="E349" s="72"/>
      <c r="F349" s="82"/>
      <c r="G349" s="82"/>
    </row>
    <row r="350" spans="3:7" x14ac:dyDescent="0.25">
      <c r="C350" s="72"/>
      <c r="D350" s="72"/>
      <c r="E350" s="72"/>
      <c r="F350" s="82"/>
      <c r="G350" s="82"/>
    </row>
    <row r="351" spans="3:7" x14ac:dyDescent="0.25">
      <c r="C351" s="72"/>
      <c r="D351" s="72"/>
      <c r="E351" s="72"/>
      <c r="F351" s="82"/>
      <c r="G351" s="82"/>
    </row>
    <row r="352" spans="3:7" x14ac:dyDescent="0.25">
      <c r="C352" s="72"/>
      <c r="D352" s="72"/>
      <c r="E352" s="72"/>
      <c r="F352" s="82"/>
      <c r="G352" s="82"/>
    </row>
    <row r="353" spans="3:7" x14ac:dyDescent="0.25">
      <c r="C353" s="72"/>
      <c r="D353" s="72"/>
      <c r="E353" s="72"/>
      <c r="F353" s="82"/>
      <c r="G353" s="82"/>
    </row>
    <row r="354" spans="3:7" x14ac:dyDescent="0.25">
      <c r="C354" s="72"/>
      <c r="D354" s="72"/>
      <c r="E354" s="72"/>
      <c r="F354" s="82"/>
      <c r="G354" s="82"/>
    </row>
    <row r="355" spans="3:7" x14ac:dyDescent="0.25">
      <c r="C355" s="72"/>
      <c r="D355" s="72"/>
      <c r="E355" s="72"/>
      <c r="F355" s="82"/>
      <c r="G355" s="82"/>
    </row>
    <row r="356" spans="3:7" x14ac:dyDescent="0.25">
      <c r="C356" s="72"/>
      <c r="D356" s="72"/>
      <c r="E356" s="72"/>
      <c r="F356" s="82"/>
      <c r="G356" s="82"/>
    </row>
    <row r="357" spans="3:7" x14ac:dyDescent="0.25">
      <c r="C357" s="72"/>
      <c r="D357" s="72"/>
      <c r="E357" s="72"/>
      <c r="F357" s="82"/>
      <c r="G357" s="82"/>
    </row>
    <row r="358" spans="3:7" x14ac:dyDescent="0.25">
      <c r="C358" s="72"/>
      <c r="D358" s="72"/>
      <c r="E358" s="72"/>
      <c r="F358" s="82"/>
      <c r="G358" s="82"/>
    </row>
    <row r="359" spans="3:7" x14ac:dyDescent="0.25">
      <c r="C359" s="72"/>
      <c r="D359" s="72"/>
      <c r="E359" s="72"/>
      <c r="F359" s="82"/>
      <c r="G359" s="82"/>
    </row>
    <row r="360" spans="3:7" x14ac:dyDescent="0.25">
      <c r="C360" s="72"/>
      <c r="D360" s="72"/>
      <c r="E360" s="72"/>
      <c r="F360" s="82"/>
      <c r="G360" s="82"/>
    </row>
    <row r="361" spans="3:7" x14ac:dyDescent="0.25">
      <c r="C361" s="72"/>
      <c r="D361" s="72"/>
      <c r="E361" s="72"/>
      <c r="F361" s="82"/>
      <c r="G361" s="82"/>
    </row>
    <row r="362" spans="3:7" x14ac:dyDescent="0.25">
      <c r="C362" s="72"/>
      <c r="D362" s="72"/>
      <c r="E362" s="72"/>
      <c r="F362" s="82"/>
      <c r="G362" s="82"/>
    </row>
    <row r="363" spans="3:7" x14ac:dyDescent="0.25">
      <c r="C363" s="72"/>
      <c r="D363" s="72"/>
      <c r="E363" s="72"/>
      <c r="F363" s="82"/>
      <c r="G363" s="82"/>
    </row>
    <row r="364" spans="3:7" x14ac:dyDescent="0.25">
      <c r="C364" s="72"/>
      <c r="D364" s="72"/>
      <c r="E364" s="72"/>
      <c r="F364" s="82"/>
      <c r="G364" s="82"/>
    </row>
    <row r="365" spans="3:7" x14ac:dyDescent="0.25">
      <c r="C365" s="72"/>
      <c r="D365" s="72"/>
      <c r="E365" s="72"/>
      <c r="F365" s="82"/>
      <c r="G365" s="82"/>
    </row>
    <row r="366" spans="3:7" x14ac:dyDescent="0.25">
      <c r="C366" s="72"/>
      <c r="D366" s="72"/>
      <c r="E366" s="72"/>
      <c r="F366" s="82"/>
      <c r="G366" s="82"/>
    </row>
    <row r="367" spans="3:7" x14ac:dyDescent="0.25">
      <c r="C367" s="72"/>
      <c r="D367" s="72"/>
      <c r="E367" s="72"/>
      <c r="F367" s="82"/>
      <c r="G367" s="82"/>
    </row>
    <row r="368" spans="3:7" x14ac:dyDescent="0.25">
      <c r="C368" s="72"/>
      <c r="D368" s="72"/>
      <c r="E368" s="72"/>
      <c r="F368" s="82"/>
      <c r="G368" s="82"/>
    </row>
    <row r="369" spans="3:7" x14ac:dyDescent="0.25">
      <c r="C369" s="72"/>
      <c r="D369" s="72"/>
      <c r="E369" s="72"/>
      <c r="F369" s="82"/>
      <c r="G369" s="82"/>
    </row>
    <row r="370" spans="3:7" x14ac:dyDescent="0.25">
      <c r="C370" s="72"/>
      <c r="D370" s="72"/>
      <c r="E370" s="72"/>
      <c r="F370" s="82"/>
      <c r="G370" s="82"/>
    </row>
    <row r="371" spans="3:7" x14ac:dyDescent="0.25">
      <c r="C371" s="72"/>
      <c r="D371" s="72"/>
      <c r="E371" s="72"/>
      <c r="F371" s="82"/>
      <c r="G371" s="82"/>
    </row>
    <row r="372" spans="3:7" x14ac:dyDescent="0.25">
      <c r="C372" s="72"/>
      <c r="D372" s="72"/>
      <c r="E372" s="72"/>
      <c r="F372" s="82"/>
      <c r="G372" s="82"/>
    </row>
    <row r="373" spans="3:7" x14ac:dyDescent="0.25">
      <c r="C373" s="72"/>
      <c r="D373" s="72"/>
      <c r="E373" s="72"/>
      <c r="F373" s="82"/>
      <c r="G373" s="82"/>
    </row>
    <row r="374" spans="3:7" x14ac:dyDescent="0.25">
      <c r="C374" s="72"/>
      <c r="D374" s="72"/>
      <c r="E374" s="72"/>
      <c r="F374" s="82"/>
      <c r="G374" s="82"/>
    </row>
    <row r="375" spans="3:7" x14ac:dyDescent="0.25">
      <c r="C375" s="72"/>
      <c r="D375" s="72"/>
      <c r="E375" s="72"/>
      <c r="F375" s="82"/>
      <c r="G375" s="82"/>
    </row>
    <row r="376" spans="3:7" x14ac:dyDescent="0.25">
      <c r="C376" s="72"/>
      <c r="D376" s="72"/>
      <c r="E376" s="72"/>
      <c r="F376" s="82"/>
      <c r="G376" s="82"/>
    </row>
    <row r="377" spans="3:7" x14ac:dyDescent="0.25">
      <c r="C377" s="72"/>
      <c r="D377" s="72"/>
      <c r="E377" s="72"/>
      <c r="F377" s="82"/>
      <c r="G377" s="82"/>
    </row>
    <row r="378" spans="3:7" x14ac:dyDescent="0.25">
      <c r="C378" s="72"/>
      <c r="D378" s="72"/>
      <c r="E378" s="72"/>
      <c r="F378" s="82"/>
      <c r="G378" s="82"/>
    </row>
    <row r="379" spans="3:7" x14ac:dyDescent="0.25">
      <c r="C379" s="72"/>
      <c r="D379" s="72"/>
      <c r="E379" s="72"/>
      <c r="F379" s="82"/>
      <c r="G379" s="82"/>
    </row>
    <row r="380" spans="3:7" x14ac:dyDescent="0.25">
      <c r="C380" s="72"/>
      <c r="D380" s="72"/>
      <c r="E380" s="72"/>
      <c r="F380" s="82"/>
      <c r="G380" s="82"/>
    </row>
    <row r="381" spans="3:7" x14ac:dyDescent="0.25">
      <c r="C381" s="72"/>
      <c r="D381" s="72"/>
      <c r="E381" s="72"/>
      <c r="F381" s="82"/>
      <c r="G381" s="82"/>
    </row>
    <row r="382" spans="3:7" x14ac:dyDescent="0.25">
      <c r="C382" s="72"/>
      <c r="D382" s="72"/>
      <c r="E382" s="72"/>
      <c r="F382" s="82"/>
      <c r="G382" s="82"/>
    </row>
    <row r="383" spans="3:7" x14ac:dyDescent="0.25">
      <c r="C383" s="72"/>
      <c r="D383" s="72"/>
      <c r="E383" s="72"/>
      <c r="F383" s="82"/>
      <c r="G383" s="82"/>
    </row>
    <row r="384" spans="3:7" x14ac:dyDescent="0.25">
      <c r="C384" s="72"/>
      <c r="D384" s="72"/>
      <c r="E384" s="72"/>
      <c r="F384" s="82"/>
      <c r="G384" s="82"/>
    </row>
    <row r="385" spans="3:7" x14ac:dyDescent="0.25">
      <c r="C385" s="72"/>
      <c r="D385" s="72"/>
      <c r="E385" s="72"/>
      <c r="F385" s="82"/>
      <c r="G385" s="82"/>
    </row>
    <row r="386" spans="3:7" x14ac:dyDescent="0.25">
      <c r="C386" s="72"/>
      <c r="D386" s="72"/>
      <c r="E386" s="72"/>
      <c r="F386" s="82"/>
      <c r="G386" s="82"/>
    </row>
    <row r="387" spans="3:7" x14ac:dyDescent="0.25">
      <c r="C387" s="72"/>
      <c r="D387" s="72"/>
      <c r="E387" s="72"/>
      <c r="F387" s="82"/>
      <c r="G387" s="82"/>
    </row>
    <row r="388" spans="3:7" x14ac:dyDescent="0.25">
      <c r="C388" s="72"/>
      <c r="D388" s="72"/>
      <c r="E388" s="72"/>
      <c r="F388" s="82"/>
      <c r="G388" s="82"/>
    </row>
    <row r="389" spans="3:7" x14ac:dyDescent="0.25">
      <c r="C389" s="72"/>
      <c r="D389" s="72"/>
      <c r="E389" s="72"/>
      <c r="F389" s="82"/>
      <c r="G389" s="82"/>
    </row>
    <row r="390" spans="3:7" x14ac:dyDescent="0.25">
      <c r="C390" s="72"/>
      <c r="D390" s="72"/>
      <c r="E390" s="72"/>
      <c r="F390" s="82"/>
      <c r="G390" s="82"/>
    </row>
    <row r="391" spans="3:7" x14ac:dyDescent="0.25">
      <c r="C391" s="72"/>
      <c r="D391" s="72"/>
      <c r="E391" s="72"/>
      <c r="F391" s="82"/>
      <c r="G391" s="82"/>
    </row>
    <row r="392" spans="3:7" x14ac:dyDescent="0.25">
      <c r="C392" s="72"/>
      <c r="D392" s="72"/>
      <c r="E392" s="72"/>
      <c r="F392" s="82"/>
      <c r="G392" s="82"/>
    </row>
    <row r="393" spans="3:7" x14ac:dyDescent="0.25">
      <c r="C393" s="72"/>
      <c r="D393" s="72"/>
      <c r="E393" s="72"/>
      <c r="F393" s="82"/>
      <c r="G393" s="82"/>
    </row>
    <row r="394" spans="3:7" x14ac:dyDescent="0.25">
      <c r="C394" s="72"/>
      <c r="D394" s="72"/>
      <c r="E394" s="72"/>
      <c r="F394" s="82"/>
      <c r="G394" s="82"/>
    </row>
    <row r="395" spans="3:7" x14ac:dyDescent="0.25">
      <c r="C395" s="72"/>
      <c r="D395" s="72"/>
      <c r="E395" s="72"/>
      <c r="F395" s="82"/>
      <c r="G395" s="82"/>
    </row>
    <row r="396" spans="3:7" x14ac:dyDescent="0.25">
      <c r="C396" s="72"/>
      <c r="D396" s="72"/>
      <c r="E396" s="72"/>
      <c r="F396" s="82"/>
      <c r="G396" s="82"/>
    </row>
    <row r="397" spans="3:7" x14ac:dyDescent="0.25">
      <c r="C397" s="72"/>
      <c r="D397" s="72"/>
      <c r="E397" s="72"/>
      <c r="F397" s="82"/>
      <c r="G397" s="82"/>
    </row>
    <row r="398" spans="3:7" x14ac:dyDescent="0.25">
      <c r="C398" s="72"/>
      <c r="D398" s="72"/>
      <c r="E398" s="72"/>
      <c r="F398" s="82"/>
      <c r="G398" s="82"/>
    </row>
    <row r="399" spans="3:7" x14ac:dyDescent="0.25">
      <c r="C399" s="72"/>
      <c r="D399" s="72"/>
      <c r="E399" s="72"/>
      <c r="F399" s="82"/>
      <c r="G399" s="82"/>
    </row>
    <row r="400" spans="3:7" x14ac:dyDescent="0.25">
      <c r="C400" s="72"/>
      <c r="D400" s="72"/>
      <c r="E400" s="72"/>
      <c r="F400" s="82"/>
      <c r="G400" s="82"/>
    </row>
    <row r="401" spans="3:7" x14ac:dyDescent="0.25">
      <c r="C401" s="72"/>
      <c r="D401" s="72"/>
      <c r="E401" s="72"/>
      <c r="F401" s="82"/>
      <c r="G401" s="82"/>
    </row>
    <row r="402" spans="3:7" x14ac:dyDescent="0.25">
      <c r="C402" s="72"/>
      <c r="D402" s="72"/>
      <c r="E402" s="72"/>
      <c r="F402" s="82"/>
      <c r="G402" s="82"/>
    </row>
    <row r="403" spans="3:7" x14ac:dyDescent="0.25">
      <c r="C403" s="72"/>
      <c r="D403" s="72"/>
      <c r="E403" s="72"/>
      <c r="F403" s="82"/>
      <c r="G403" s="82"/>
    </row>
    <row r="404" spans="3:7" x14ac:dyDescent="0.25">
      <c r="C404" s="72"/>
      <c r="D404" s="72"/>
      <c r="E404" s="72"/>
      <c r="F404" s="82"/>
      <c r="G404" s="82"/>
    </row>
    <row r="405" spans="3:7" x14ac:dyDescent="0.25">
      <c r="C405" s="72"/>
      <c r="D405" s="72"/>
      <c r="E405" s="72"/>
      <c r="F405" s="82"/>
      <c r="G405" s="82"/>
    </row>
    <row r="406" spans="3:7" x14ac:dyDescent="0.25">
      <c r="C406" s="72"/>
      <c r="D406" s="72"/>
      <c r="E406" s="72"/>
      <c r="F406" s="82"/>
      <c r="G406" s="82"/>
    </row>
    <row r="407" spans="3:7" x14ac:dyDescent="0.25">
      <c r="C407" s="72"/>
      <c r="D407" s="72"/>
      <c r="E407" s="72"/>
      <c r="F407" s="82"/>
      <c r="G407" s="82"/>
    </row>
    <row r="408" spans="3:7" x14ac:dyDescent="0.25">
      <c r="C408" s="72"/>
      <c r="D408" s="72"/>
      <c r="E408" s="72"/>
      <c r="F408" s="82"/>
      <c r="G408" s="82"/>
    </row>
    <row r="409" spans="3:7" x14ac:dyDescent="0.25">
      <c r="C409" s="72"/>
      <c r="D409" s="72"/>
      <c r="E409" s="72"/>
      <c r="F409" s="82"/>
      <c r="G409" s="82"/>
    </row>
    <row r="410" spans="3:7" x14ac:dyDescent="0.25">
      <c r="C410" s="72"/>
      <c r="D410" s="72"/>
      <c r="E410" s="72"/>
      <c r="F410" s="82"/>
      <c r="G410" s="82"/>
    </row>
    <row r="411" spans="3:7" x14ac:dyDescent="0.25">
      <c r="C411" s="72"/>
      <c r="D411" s="72"/>
      <c r="E411" s="72"/>
      <c r="F411" s="82"/>
      <c r="G411" s="82"/>
    </row>
    <row r="412" spans="3:7" x14ac:dyDescent="0.25">
      <c r="C412" s="72"/>
      <c r="D412" s="72"/>
      <c r="E412" s="72"/>
      <c r="F412" s="82"/>
      <c r="G412" s="82"/>
    </row>
    <row r="413" spans="3:7" x14ac:dyDescent="0.25">
      <c r="C413" s="72"/>
      <c r="D413" s="72"/>
      <c r="E413" s="72"/>
      <c r="F413" s="82"/>
      <c r="G413" s="82"/>
    </row>
    <row r="414" spans="3:7" x14ac:dyDescent="0.25">
      <c r="C414" s="72"/>
      <c r="D414" s="72"/>
      <c r="E414" s="72"/>
      <c r="F414" s="82"/>
      <c r="G414" s="82"/>
    </row>
    <row r="415" spans="3:7" x14ac:dyDescent="0.25">
      <c r="C415" s="72"/>
      <c r="D415" s="72"/>
      <c r="E415" s="72"/>
      <c r="F415" s="82"/>
      <c r="G415" s="82"/>
    </row>
    <row r="416" spans="3:7" x14ac:dyDescent="0.25">
      <c r="C416" s="72"/>
      <c r="D416" s="72"/>
      <c r="E416" s="72"/>
      <c r="F416" s="82"/>
      <c r="G416" s="82"/>
    </row>
    <row r="417" spans="3:7" x14ac:dyDescent="0.25">
      <c r="C417" s="72"/>
      <c r="D417" s="72"/>
      <c r="E417" s="72"/>
      <c r="F417" s="82"/>
      <c r="G417" s="82"/>
    </row>
    <row r="418" spans="3:7" x14ac:dyDescent="0.25">
      <c r="C418" s="72"/>
      <c r="D418" s="72"/>
      <c r="E418" s="72"/>
      <c r="F418" s="82"/>
      <c r="G418" s="82"/>
    </row>
    <row r="419" spans="3:7" x14ac:dyDescent="0.25">
      <c r="C419" s="72"/>
      <c r="D419" s="72"/>
      <c r="E419" s="72"/>
      <c r="F419" s="82"/>
      <c r="G419" s="82"/>
    </row>
    <row r="420" spans="3:7" x14ac:dyDescent="0.25">
      <c r="C420" s="72"/>
      <c r="D420" s="72"/>
      <c r="E420" s="72"/>
      <c r="F420" s="82"/>
      <c r="G420" s="82"/>
    </row>
    <row r="421" spans="3:7" x14ac:dyDescent="0.25">
      <c r="C421" s="72"/>
      <c r="D421" s="72"/>
      <c r="E421" s="72"/>
      <c r="F421" s="82"/>
      <c r="G421" s="82"/>
    </row>
    <row r="422" spans="3:7" x14ac:dyDescent="0.25">
      <c r="C422" s="72"/>
      <c r="D422" s="72"/>
      <c r="E422" s="72"/>
      <c r="F422" s="82"/>
      <c r="G422" s="82"/>
    </row>
    <row r="423" spans="3:7" x14ac:dyDescent="0.25">
      <c r="C423" s="72"/>
      <c r="D423" s="72"/>
      <c r="E423" s="72"/>
      <c r="F423" s="82"/>
      <c r="G423" s="82"/>
    </row>
    <row r="424" spans="3:7" x14ac:dyDescent="0.25">
      <c r="C424" s="72"/>
      <c r="D424" s="72"/>
      <c r="E424" s="72"/>
      <c r="F424" s="82"/>
      <c r="G424" s="82"/>
    </row>
    <row r="425" spans="3:7" x14ac:dyDescent="0.25">
      <c r="C425" s="72"/>
      <c r="D425" s="72"/>
      <c r="E425" s="72"/>
      <c r="F425" s="82"/>
      <c r="G425" s="82"/>
    </row>
    <row r="426" spans="3:7" x14ac:dyDescent="0.25">
      <c r="C426" s="72"/>
      <c r="D426" s="72"/>
      <c r="E426" s="72"/>
      <c r="F426" s="82"/>
      <c r="G426" s="82"/>
    </row>
    <row r="427" spans="3:7" x14ac:dyDescent="0.25">
      <c r="C427" s="72"/>
      <c r="D427" s="72"/>
      <c r="E427" s="72"/>
      <c r="F427" s="82"/>
      <c r="G427" s="82"/>
    </row>
    <row r="428" spans="3:7" x14ac:dyDescent="0.25">
      <c r="C428" s="72"/>
      <c r="D428" s="72"/>
      <c r="E428" s="72"/>
      <c r="F428" s="82"/>
      <c r="G428" s="82"/>
    </row>
    <row r="429" spans="3:7" x14ac:dyDescent="0.25">
      <c r="C429" s="72"/>
      <c r="D429" s="72"/>
      <c r="E429" s="72"/>
      <c r="F429" s="82"/>
      <c r="G429" s="82"/>
    </row>
    <row r="430" spans="3:7" x14ac:dyDescent="0.25">
      <c r="C430" s="72"/>
      <c r="D430" s="72"/>
      <c r="E430" s="72"/>
      <c r="F430" s="82"/>
      <c r="G430" s="82"/>
    </row>
    <row r="431" spans="3:7" x14ac:dyDescent="0.25">
      <c r="C431" s="72"/>
      <c r="D431" s="72"/>
      <c r="E431" s="72"/>
      <c r="F431" s="82"/>
      <c r="G431" s="82"/>
    </row>
    <row r="432" spans="3:7" x14ac:dyDescent="0.25">
      <c r="C432" s="72"/>
      <c r="D432" s="72"/>
      <c r="E432" s="72"/>
      <c r="F432" s="82"/>
      <c r="G432" s="82"/>
    </row>
    <row r="433" spans="3:7" x14ac:dyDescent="0.25">
      <c r="C433" s="72"/>
      <c r="D433" s="72"/>
      <c r="E433" s="72"/>
      <c r="F433" s="82"/>
      <c r="G433" s="82"/>
    </row>
    <row r="434" spans="3:7" x14ac:dyDescent="0.25">
      <c r="C434" s="72"/>
      <c r="D434" s="72"/>
      <c r="E434" s="72"/>
      <c r="F434" s="82"/>
      <c r="G434" s="82"/>
    </row>
    <row r="435" spans="3:7" x14ac:dyDescent="0.25">
      <c r="C435" s="72"/>
      <c r="D435" s="72"/>
      <c r="E435" s="72"/>
      <c r="F435" s="82"/>
      <c r="G435" s="82"/>
    </row>
    <row r="436" spans="3:7" x14ac:dyDescent="0.25">
      <c r="C436" s="72"/>
      <c r="D436" s="72"/>
      <c r="E436" s="72"/>
      <c r="F436" s="82"/>
      <c r="G436" s="82"/>
    </row>
    <row r="437" spans="3:7" x14ac:dyDescent="0.25">
      <c r="C437" s="72"/>
      <c r="D437" s="72"/>
      <c r="E437" s="72"/>
      <c r="F437" s="82"/>
      <c r="G437" s="82"/>
    </row>
    <row r="438" spans="3:7" x14ac:dyDescent="0.25">
      <c r="C438" s="72"/>
      <c r="D438" s="72"/>
      <c r="E438" s="72"/>
      <c r="F438" s="82"/>
      <c r="G438" s="82"/>
    </row>
    <row r="439" spans="3:7" x14ac:dyDescent="0.25">
      <c r="C439" s="72"/>
      <c r="D439" s="72"/>
      <c r="E439" s="72"/>
      <c r="F439" s="82"/>
      <c r="G439" s="82"/>
    </row>
    <row r="440" spans="3:7" x14ac:dyDescent="0.25">
      <c r="C440" s="72"/>
      <c r="D440" s="72"/>
      <c r="E440" s="72"/>
      <c r="F440" s="82"/>
      <c r="G440" s="82"/>
    </row>
    <row r="441" spans="3:7" x14ac:dyDescent="0.25">
      <c r="C441" s="72"/>
      <c r="D441" s="72"/>
      <c r="E441" s="72"/>
      <c r="F441" s="82"/>
      <c r="G441" s="82"/>
    </row>
    <row r="442" spans="3:7" x14ac:dyDescent="0.25">
      <c r="C442" s="72"/>
      <c r="D442" s="72"/>
      <c r="E442" s="72"/>
      <c r="F442" s="82"/>
      <c r="G442" s="82"/>
    </row>
    <row r="443" spans="3:7" x14ac:dyDescent="0.25">
      <c r="C443" s="72"/>
      <c r="D443" s="72"/>
      <c r="E443" s="72"/>
      <c r="F443" s="82"/>
      <c r="G443" s="82"/>
    </row>
    <row r="444" spans="3:7" x14ac:dyDescent="0.25">
      <c r="C444" s="72"/>
      <c r="D444" s="72"/>
      <c r="E444" s="72"/>
      <c r="F444" s="82"/>
      <c r="G444" s="82"/>
    </row>
    <row r="445" spans="3:7" x14ac:dyDescent="0.25">
      <c r="C445" s="72"/>
      <c r="D445" s="72"/>
      <c r="E445" s="72"/>
      <c r="F445" s="82"/>
      <c r="G445" s="82"/>
    </row>
    <row r="446" spans="3:7" x14ac:dyDescent="0.25">
      <c r="C446" s="72"/>
      <c r="D446" s="72"/>
      <c r="E446" s="72"/>
      <c r="F446" s="82"/>
      <c r="G446" s="82"/>
    </row>
    <row r="447" spans="3:7" x14ac:dyDescent="0.25">
      <c r="C447" s="72"/>
      <c r="D447" s="72"/>
      <c r="E447" s="72"/>
      <c r="F447" s="82"/>
      <c r="G447" s="82"/>
    </row>
    <row r="448" spans="3:7" x14ac:dyDescent="0.25">
      <c r="C448" s="72"/>
      <c r="D448" s="72"/>
      <c r="E448" s="72"/>
      <c r="F448" s="82"/>
      <c r="G448" s="82"/>
    </row>
    <row r="449" spans="3:7" x14ac:dyDescent="0.25">
      <c r="C449" s="72"/>
      <c r="D449" s="72"/>
      <c r="E449" s="72"/>
      <c r="F449" s="82"/>
      <c r="G449" s="82"/>
    </row>
    <row r="450" spans="3:7" x14ac:dyDescent="0.25">
      <c r="C450" s="72"/>
      <c r="D450" s="72"/>
      <c r="E450" s="72"/>
      <c r="F450" s="82"/>
      <c r="G450" s="82"/>
    </row>
    <row r="451" spans="3:7" x14ac:dyDescent="0.25">
      <c r="C451" s="72"/>
      <c r="D451" s="72"/>
      <c r="E451" s="72"/>
      <c r="F451" s="82"/>
      <c r="G451" s="82"/>
    </row>
    <row r="452" spans="3:7" x14ac:dyDescent="0.25">
      <c r="C452" s="72"/>
      <c r="D452" s="72"/>
      <c r="E452" s="72"/>
      <c r="F452" s="82"/>
      <c r="G452" s="82"/>
    </row>
    <row r="453" spans="3:7" x14ac:dyDescent="0.25">
      <c r="C453" s="72"/>
      <c r="D453" s="72"/>
      <c r="E453" s="72"/>
      <c r="F453" s="82"/>
      <c r="G453" s="82"/>
    </row>
    <row r="454" spans="3:7" x14ac:dyDescent="0.25">
      <c r="C454" s="72"/>
      <c r="D454" s="72"/>
      <c r="E454" s="72"/>
      <c r="F454" s="82"/>
      <c r="G454" s="82"/>
    </row>
    <row r="455" spans="3:7" x14ac:dyDescent="0.25">
      <c r="C455" s="72"/>
      <c r="D455" s="72"/>
      <c r="E455" s="72"/>
      <c r="F455" s="82"/>
      <c r="G455" s="82"/>
    </row>
    <row r="456" spans="3:7" x14ac:dyDescent="0.25">
      <c r="C456" s="72"/>
      <c r="D456" s="72"/>
      <c r="E456" s="72"/>
      <c r="F456" s="82"/>
      <c r="G456" s="82"/>
    </row>
    <row r="457" spans="3:7" x14ac:dyDescent="0.25">
      <c r="C457" s="72"/>
      <c r="D457" s="72"/>
      <c r="E457" s="72"/>
      <c r="F457" s="82"/>
      <c r="G457" s="82"/>
    </row>
    <row r="458" spans="3:7" x14ac:dyDescent="0.25">
      <c r="C458" s="72"/>
      <c r="D458" s="72"/>
      <c r="E458" s="72"/>
      <c r="F458" s="82"/>
      <c r="G458" s="82"/>
    </row>
    <row r="459" spans="3:7" x14ac:dyDescent="0.25">
      <c r="C459" s="72"/>
      <c r="D459" s="72"/>
      <c r="E459" s="72"/>
      <c r="F459" s="82"/>
      <c r="G459" s="82"/>
    </row>
    <row r="460" spans="3:7" x14ac:dyDescent="0.25">
      <c r="C460" s="72"/>
      <c r="D460" s="72"/>
      <c r="E460" s="72"/>
      <c r="F460" s="82"/>
      <c r="G460" s="82"/>
    </row>
    <row r="461" spans="3:7" x14ac:dyDescent="0.25">
      <c r="C461" s="72"/>
      <c r="D461" s="72"/>
      <c r="E461" s="72"/>
      <c r="F461" s="82"/>
      <c r="G461" s="82"/>
    </row>
    <row r="462" spans="3:7" x14ac:dyDescent="0.25">
      <c r="C462" s="72"/>
      <c r="D462" s="72"/>
      <c r="E462" s="72"/>
      <c r="F462" s="82"/>
      <c r="G462" s="82"/>
    </row>
    <row r="463" spans="3:7" x14ac:dyDescent="0.25">
      <c r="C463" s="72"/>
      <c r="D463" s="72"/>
      <c r="E463" s="72"/>
      <c r="F463" s="82"/>
      <c r="G463" s="82"/>
    </row>
    <row r="464" spans="3:7" x14ac:dyDescent="0.25">
      <c r="C464" s="72"/>
      <c r="D464" s="72"/>
      <c r="E464" s="72"/>
      <c r="F464" s="82"/>
      <c r="G464" s="82"/>
    </row>
    <row r="465" spans="3:7" x14ac:dyDescent="0.25">
      <c r="C465" s="72"/>
      <c r="D465" s="72"/>
      <c r="E465" s="72"/>
      <c r="F465" s="82"/>
      <c r="G465" s="82"/>
    </row>
    <row r="466" spans="3:7" x14ac:dyDescent="0.25">
      <c r="C466" s="72"/>
      <c r="D466" s="72"/>
      <c r="E466" s="72"/>
      <c r="F466" s="82"/>
      <c r="G466" s="82"/>
    </row>
    <row r="467" spans="3:7" x14ac:dyDescent="0.25">
      <c r="C467" s="72"/>
      <c r="D467" s="72"/>
      <c r="E467" s="72"/>
      <c r="F467" s="82"/>
      <c r="G467" s="82"/>
    </row>
    <row r="468" spans="3:7" x14ac:dyDescent="0.25">
      <c r="C468" s="72"/>
      <c r="D468" s="72"/>
      <c r="E468" s="72"/>
      <c r="F468" s="82"/>
      <c r="G468" s="82"/>
    </row>
    <row r="469" spans="3:7" x14ac:dyDescent="0.25">
      <c r="C469" s="72"/>
      <c r="D469" s="72"/>
      <c r="E469" s="72"/>
      <c r="F469" s="82"/>
      <c r="G469" s="82"/>
    </row>
    <row r="470" spans="3:7" x14ac:dyDescent="0.25">
      <c r="C470" s="72"/>
      <c r="D470" s="72"/>
      <c r="E470" s="72"/>
      <c r="F470" s="82"/>
      <c r="G470" s="82"/>
    </row>
    <row r="471" spans="3:7" x14ac:dyDescent="0.25">
      <c r="C471" s="72"/>
      <c r="D471" s="72"/>
      <c r="E471" s="72"/>
      <c r="F471" s="82"/>
      <c r="G471" s="82"/>
    </row>
    <row r="472" spans="3:7" x14ac:dyDescent="0.25">
      <c r="C472" s="72"/>
      <c r="D472" s="72"/>
      <c r="E472" s="72"/>
      <c r="F472" s="82"/>
      <c r="G472" s="82"/>
    </row>
    <row r="473" spans="3:7" x14ac:dyDescent="0.25">
      <c r="C473" s="72"/>
      <c r="D473" s="72"/>
      <c r="E473" s="72"/>
      <c r="F473" s="82"/>
      <c r="G473" s="82"/>
    </row>
    <row r="474" spans="3:7" x14ac:dyDescent="0.25">
      <c r="C474" s="72"/>
      <c r="D474" s="72"/>
      <c r="E474" s="72"/>
      <c r="F474" s="82"/>
      <c r="G474" s="82"/>
    </row>
    <row r="475" spans="3:7" x14ac:dyDescent="0.25">
      <c r="C475" s="72"/>
      <c r="D475" s="72"/>
      <c r="E475" s="72"/>
      <c r="F475" s="82"/>
      <c r="G475" s="82"/>
    </row>
    <row r="476" spans="3:7" x14ac:dyDescent="0.25">
      <c r="C476" s="72"/>
      <c r="D476" s="72"/>
      <c r="E476" s="72"/>
      <c r="F476" s="82"/>
      <c r="G476" s="82"/>
    </row>
    <row r="477" spans="3:7" x14ac:dyDescent="0.25">
      <c r="C477" s="72"/>
      <c r="D477" s="72"/>
      <c r="E477" s="72"/>
      <c r="F477" s="82"/>
      <c r="G477" s="82"/>
    </row>
    <row r="478" spans="3:7" x14ac:dyDescent="0.25">
      <c r="C478" s="72"/>
      <c r="D478" s="72"/>
      <c r="E478" s="72"/>
      <c r="F478" s="82"/>
      <c r="G478" s="82"/>
    </row>
    <row r="479" spans="3:7" x14ac:dyDescent="0.25">
      <c r="C479" s="72"/>
      <c r="D479" s="72"/>
      <c r="E479" s="72"/>
      <c r="F479" s="82"/>
      <c r="G479" s="82"/>
    </row>
    <row r="480" spans="3:7" x14ac:dyDescent="0.25">
      <c r="C480" s="72"/>
      <c r="D480" s="72"/>
      <c r="E480" s="72"/>
      <c r="F480" s="82"/>
      <c r="G480" s="82"/>
    </row>
    <row r="481" spans="3:7" x14ac:dyDescent="0.25">
      <c r="C481" s="72"/>
      <c r="D481" s="72"/>
      <c r="E481" s="72"/>
      <c r="F481" s="82"/>
      <c r="G481" s="82"/>
    </row>
    <row r="482" spans="3:7" x14ac:dyDescent="0.25">
      <c r="C482" s="72"/>
      <c r="D482" s="72"/>
      <c r="E482" s="72"/>
      <c r="F482" s="82"/>
      <c r="G482" s="82"/>
    </row>
    <row r="483" spans="3:7" x14ac:dyDescent="0.25">
      <c r="C483" s="72"/>
      <c r="D483" s="72"/>
      <c r="E483" s="72"/>
      <c r="F483" s="82"/>
      <c r="G483" s="82"/>
    </row>
    <row r="484" spans="3:7" x14ac:dyDescent="0.25">
      <c r="C484" s="72"/>
      <c r="D484" s="72"/>
      <c r="E484" s="72"/>
      <c r="F484" s="82"/>
      <c r="G484" s="82"/>
    </row>
    <row r="485" spans="3:7" x14ac:dyDescent="0.25">
      <c r="C485" s="72"/>
      <c r="D485" s="72"/>
      <c r="E485" s="72"/>
      <c r="F485" s="82"/>
      <c r="G485" s="82"/>
    </row>
    <row r="486" spans="3:7" x14ac:dyDescent="0.25">
      <c r="C486" s="72"/>
      <c r="D486" s="72"/>
      <c r="E486" s="72"/>
      <c r="F486" s="82"/>
      <c r="G486" s="82"/>
    </row>
    <row r="487" spans="3:7" x14ac:dyDescent="0.25">
      <c r="C487" s="72"/>
      <c r="D487" s="72"/>
      <c r="E487" s="72"/>
      <c r="F487" s="82"/>
      <c r="G487" s="82"/>
    </row>
    <row r="488" spans="3:7" x14ac:dyDescent="0.25">
      <c r="C488" s="72"/>
      <c r="D488" s="72"/>
      <c r="E488" s="72"/>
      <c r="F488" s="82"/>
      <c r="G488" s="82"/>
    </row>
    <row r="489" spans="3:7" x14ac:dyDescent="0.25">
      <c r="C489" s="72"/>
      <c r="D489" s="72"/>
      <c r="E489" s="72"/>
      <c r="F489" s="82"/>
      <c r="G489" s="82"/>
    </row>
    <row r="490" spans="3:7" x14ac:dyDescent="0.25">
      <c r="C490" s="72"/>
      <c r="D490" s="72"/>
      <c r="E490" s="72"/>
      <c r="F490" s="82"/>
      <c r="G490" s="82"/>
    </row>
    <row r="491" spans="3:7" x14ac:dyDescent="0.25">
      <c r="C491" s="72"/>
      <c r="D491" s="72"/>
      <c r="E491" s="72"/>
      <c r="F491" s="82"/>
      <c r="G491" s="82"/>
    </row>
    <row r="492" spans="3:7" x14ac:dyDescent="0.25">
      <c r="C492" s="72"/>
      <c r="D492" s="72"/>
      <c r="E492" s="72"/>
      <c r="F492" s="82"/>
      <c r="G492" s="82"/>
    </row>
    <row r="493" spans="3:7" x14ac:dyDescent="0.25">
      <c r="C493" s="72"/>
      <c r="D493" s="72"/>
      <c r="E493" s="72"/>
      <c r="F493" s="82"/>
      <c r="G493" s="82"/>
    </row>
    <row r="494" spans="3:7" x14ac:dyDescent="0.25">
      <c r="C494" s="72"/>
      <c r="D494" s="72"/>
      <c r="E494" s="72"/>
      <c r="F494" s="82"/>
      <c r="G494" s="82"/>
    </row>
    <row r="495" spans="3:7" x14ac:dyDescent="0.25">
      <c r="C495" s="72"/>
      <c r="D495" s="72"/>
      <c r="E495" s="72"/>
      <c r="F495" s="82"/>
      <c r="G495" s="82"/>
    </row>
    <row r="496" spans="3:7" x14ac:dyDescent="0.25">
      <c r="C496" s="72"/>
      <c r="D496" s="72"/>
      <c r="E496" s="72"/>
      <c r="F496" s="82"/>
      <c r="G496" s="82"/>
    </row>
    <row r="497" spans="3:7" x14ac:dyDescent="0.25">
      <c r="C497" s="72"/>
      <c r="D497" s="72"/>
      <c r="E497" s="72"/>
      <c r="F497" s="82"/>
      <c r="G497" s="82"/>
    </row>
    <row r="498" spans="3:7" x14ac:dyDescent="0.25">
      <c r="C498" s="72"/>
      <c r="D498" s="72"/>
      <c r="E498" s="72"/>
      <c r="F498" s="82"/>
      <c r="G498" s="82"/>
    </row>
    <row r="499" spans="3:7" x14ac:dyDescent="0.25">
      <c r="C499" s="72"/>
      <c r="D499" s="72"/>
      <c r="E499" s="72"/>
      <c r="F499" s="82"/>
      <c r="G499" s="82"/>
    </row>
    <row r="500" spans="3:7" x14ac:dyDescent="0.25">
      <c r="C500" s="72"/>
      <c r="D500" s="72"/>
      <c r="E500" s="72"/>
      <c r="F500" s="82"/>
      <c r="G500" s="82"/>
    </row>
    <row r="501" spans="3:7" x14ac:dyDescent="0.25">
      <c r="C501" s="72"/>
      <c r="D501" s="72"/>
      <c r="E501" s="72"/>
      <c r="F501" s="82"/>
      <c r="G501" s="82"/>
    </row>
    <row r="502" spans="3:7" x14ac:dyDescent="0.25">
      <c r="C502" s="72"/>
      <c r="D502" s="72"/>
      <c r="E502" s="72"/>
      <c r="F502" s="82"/>
      <c r="G502" s="82"/>
    </row>
    <row r="503" spans="3:7" x14ac:dyDescent="0.25">
      <c r="C503" s="72"/>
      <c r="D503" s="72"/>
      <c r="E503" s="72"/>
      <c r="F503" s="82"/>
      <c r="G503" s="82"/>
    </row>
    <row r="504" spans="3:7" x14ac:dyDescent="0.25">
      <c r="C504" s="72"/>
      <c r="D504" s="72"/>
      <c r="E504" s="72"/>
      <c r="F504" s="82"/>
      <c r="G504" s="82"/>
    </row>
    <row r="505" spans="3:7" x14ac:dyDescent="0.25">
      <c r="C505" s="72"/>
      <c r="D505" s="72"/>
      <c r="E505" s="72"/>
      <c r="F505" s="82"/>
      <c r="G505" s="82"/>
    </row>
    <row r="506" spans="3:7" x14ac:dyDescent="0.25">
      <c r="C506" s="72"/>
      <c r="D506" s="72"/>
      <c r="E506" s="72"/>
      <c r="F506" s="82"/>
      <c r="G506" s="82"/>
    </row>
    <row r="507" spans="3:7" x14ac:dyDescent="0.25">
      <c r="C507" s="72"/>
      <c r="D507" s="72"/>
      <c r="E507" s="72"/>
      <c r="F507" s="82"/>
      <c r="G507" s="82"/>
    </row>
    <row r="508" spans="3:7" x14ac:dyDescent="0.25">
      <c r="C508" s="72"/>
      <c r="D508" s="72"/>
      <c r="E508" s="72"/>
      <c r="F508" s="82"/>
      <c r="G508" s="82"/>
    </row>
    <row r="509" spans="3:7" x14ac:dyDescent="0.25">
      <c r="C509" s="72"/>
      <c r="D509" s="72"/>
      <c r="E509" s="72"/>
      <c r="F509" s="82"/>
      <c r="G509" s="82"/>
    </row>
    <row r="510" spans="3:7" x14ac:dyDescent="0.25">
      <c r="C510" s="72"/>
      <c r="D510" s="72"/>
      <c r="E510" s="72"/>
      <c r="F510" s="82"/>
      <c r="G510" s="82"/>
    </row>
    <row r="511" spans="3:7" x14ac:dyDescent="0.25">
      <c r="C511" s="72"/>
      <c r="D511" s="72"/>
      <c r="E511" s="72"/>
      <c r="F511" s="82"/>
      <c r="G511" s="82"/>
    </row>
    <row r="512" spans="3:7" x14ac:dyDescent="0.25">
      <c r="C512" s="72"/>
      <c r="D512" s="72"/>
      <c r="E512" s="72"/>
      <c r="F512" s="82"/>
      <c r="G512" s="82"/>
    </row>
    <row r="513" spans="3:7" x14ac:dyDescent="0.25">
      <c r="C513" s="72"/>
      <c r="D513" s="72"/>
      <c r="E513" s="72"/>
      <c r="F513" s="82"/>
      <c r="G513" s="82"/>
    </row>
    <row r="514" spans="3:7" x14ac:dyDescent="0.25">
      <c r="C514" s="72"/>
      <c r="D514" s="72"/>
      <c r="E514" s="72"/>
      <c r="F514" s="82"/>
      <c r="G514" s="82"/>
    </row>
    <row r="515" spans="3:7" x14ac:dyDescent="0.25">
      <c r="C515" s="72"/>
      <c r="D515" s="72"/>
      <c r="E515" s="72"/>
      <c r="F515" s="82"/>
      <c r="G515" s="82"/>
    </row>
    <row r="516" spans="3:7" x14ac:dyDescent="0.25">
      <c r="C516" s="72"/>
      <c r="D516" s="72"/>
      <c r="E516" s="72"/>
      <c r="F516" s="82"/>
      <c r="G516" s="82"/>
    </row>
    <row r="517" spans="3:7" x14ac:dyDescent="0.25">
      <c r="C517" s="72"/>
      <c r="D517" s="72"/>
      <c r="E517" s="72"/>
      <c r="F517" s="82"/>
      <c r="G517" s="82"/>
    </row>
    <row r="518" spans="3:7" x14ac:dyDescent="0.25">
      <c r="C518" s="72"/>
      <c r="D518" s="72"/>
      <c r="E518" s="72"/>
      <c r="F518" s="82"/>
      <c r="G518" s="82"/>
    </row>
    <row r="519" spans="3:7" x14ac:dyDescent="0.25">
      <c r="C519" s="72"/>
      <c r="D519" s="72"/>
      <c r="E519" s="72"/>
      <c r="F519" s="82"/>
      <c r="G519" s="82"/>
    </row>
    <row r="520" spans="3:7" x14ac:dyDescent="0.25">
      <c r="C520" s="72"/>
      <c r="D520" s="72"/>
      <c r="E520" s="72"/>
      <c r="F520" s="82"/>
      <c r="G520" s="82"/>
    </row>
    <row r="521" spans="3:7" x14ac:dyDescent="0.25">
      <c r="C521" s="72"/>
      <c r="D521" s="72"/>
      <c r="E521" s="72"/>
      <c r="F521" s="82"/>
      <c r="G521" s="82"/>
    </row>
    <row r="522" spans="3:7" x14ac:dyDescent="0.25">
      <c r="C522" s="72"/>
      <c r="D522" s="72"/>
      <c r="E522" s="72"/>
      <c r="F522" s="82"/>
      <c r="G522" s="82"/>
    </row>
    <row r="523" spans="3:7" x14ac:dyDescent="0.25">
      <c r="C523" s="72"/>
      <c r="D523" s="72"/>
      <c r="E523" s="72"/>
      <c r="F523" s="82"/>
      <c r="G523" s="82"/>
    </row>
    <row r="524" spans="3:7" x14ac:dyDescent="0.25">
      <c r="C524" s="72"/>
      <c r="D524" s="72"/>
      <c r="E524" s="72"/>
      <c r="F524" s="82"/>
      <c r="G524" s="82"/>
    </row>
    <row r="525" spans="3:7" x14ac:dyDescent="0.25">
      <c r="C525" s="72"/>
      <c r="D525" s="72"/>
      <c r="E525" s="72"/>
      <c r="F525" s="82"/>
      <c r="G525" s="82"/>
    </row>
    <row r="526" spans="3:7" x14ac:dyDescent="0.25">
      <c r="C526" s="72"/>
      <c r="D526" s="72"/>
      <c r="E526" s="72"/>
      <c r="F526" s="82"/>
      <c r="G526" s="82"/>
    </row>
    <row r="527" spans="3:7" x14ac:dyDescent="0.25">
      <c r="C527" s="72"/>
      <c r="D527" s="72"/>
      <c r="E527" s="72"/>
      <c r="F527" s="82"/>
      <c r="G527" s="82"/>
    </row>
    <row r="528" spans="3:7" x14ac:dyDescent="0.25">
      <c r="C528" s="72"/>
      <c r="D528" s="72"/>
      <c r="E528" s="72"/>
      <c r="F528" s="82"/>
      <c r="G528" s="82"/>
    </row>
    <row r="529" spans="3:7" x14ac:dyDescent="0.25">
      <c r="C529" s="72"/>
      <c r="D529" s="72"/>
      <c r="E529" s="72"/>
      <c r="F529" s="82"/>
      <c r="G529" s="82"/>
    </row>
    <row r="530" spans="3:7" x14ac:dyDescent="0.25">
      <c r="C530" s="72"/>
      <c r="D530" s="72"/>
      <c r="E530" s="72"/>
      <c r="F530" s="82"/>
      <c r="G530" s="82"/>
    </row>
    <row r="531" spans="3:7" x14ac:dyDescent="0.25">
      <c r="C531" s="72"/>
      <c r="D531" s="72"/>
      <c r="E531" s="72"/>
      <c r="F531" s="82"/>
      <c r="G531" s="82"/>
    </row>
  </sheetData>
  <sheetProtection algorithmName="SHA-512" hashValue="f77s7WvIevSbuzV3A2+DeIasxQaWBKq/eiSreuTIDTbNcQOZYozS1s92GI1WfoEfc2ZqPJApVoW/2eiM+rj8uQ==" saltValue="cUICjTRB5fZgElTLk+GyGA==" spinCount="100000" sheet="1" objects="1" scenarios="1"/>
  <mergeCells count="2">
    <mergeCell ref="B1:C1"/>
    <mergeCell ref="B2:C2"/>
  </mergeCells>
  <conditionalFormatting sqref="C67">
    <cfRule type="duplicateValues" dxfId="24" priority="2"/>
  </conditionalFormatting>
  <conditionalFormatting sqref="C70">
    <cfRule type="duplicateValues" dxfId="23" priority="1"/>
  </conditionalFormatting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 tint="0.34998626667073579"/>
  </sheetPr>
  <dimension ref="B1:G545"/>
  <sheetViews>
    <sheetView zoomScaleNormal="100" workbookViewId="0">
      <selection activeCell="H18" sqref="H18"/>
    </sheetView>
  </sheetViews>
  <sheetFormatPr defaultColWidth="21.140625" defaultRowHeight="15" x14ac:dyDescent="0.25"/>
  <cols>
    <col min="1" max="1" width="1.7109375" style="67" customWidth="1"/>
    <col min="2" max="2" width="3.7109375" style="73" customWidth="1"/>
    <col min="3" max="3" width="45.7109375" style="67" customWidth="1"/>
    <col min="4" max="4" width="7.7109375" style="67" customWidth="1"/>
    <col min="5" max="5" width="9" style="67" customWidth="1"/>
    <col min="6" max="6" width="9.5703125" style="68" customWidth="1"/>
    <col min="7" max="7" width="13.85546875" style="68" customWidth="1"/>
    <col min="8" max="16384" width="21.140625" style="67"/>
  </cols>
  <sheetData>
    <row r="1" spans="2:7" ht="15" customHeight="1" x14ac:dyDescent="0.25">
      <c r="B1" s="131" t="s">
        <v>35</v>
      </c>
      <c r="C1" s="131"/>
    </row>
    <row r="2" spans="2:7" ht="15" customHeight="1" x14ac:dyDescent="0.25">
      <c r="B2" s="131" t="s">
        <v>36</v>
      </c>
      <c r="C2" s="131"/>
    </row>
    <row r="3" spans="2:7" ht="15" customHeight="1" x14ac:dyDescent="0.25">
      <c r="B3" s="74"/>
      <c r="C3" s="74"/>
    </row>
    <row r="4" spans="2:7" ht="15" customHeight="1" x14ac:dyDescent="0.25">
      <c r="B4" s="67"/>
    </row>
    <row r="5" spans="2:7" ht="15" customHeight="1" x14ac:dyDescent="0.25">
      <c r="B5" s="69" t="s">
        <v>121</v>
      </c>
    </row>
    <row r="6" spans="2:7" ht="35.1" customHeight="1" x14ac:dyDescent="0.25">
      <c r="B6" s="43"/>
      <c r="C6" s="40" t="s">
        <v>0</v>
      </c>
      <c r="D6" s="40" t="s">
        <v>1</v>
      </c>
      <c r="E6" s="40" t="s">
        <v>2</v>
      </c>
      <c r="F6" s="75" t="s">
        <v>37</v>
      </c>
      <c r="G6" s="75" t="s">
        <v>38</v>
      </c>
    </row>
    <row r="7" spans="2:7" x14ac:dyDescent="0.25">
      <c r="B7" s="70"/>
      <c r="C7" s="40"/>
      <c r="D7" s="40"/>
      <c r="E7" s="40"/>
      <c r="F7" s="75"/>
      <c r="G7" s="75"/>
    </row>
    <row r="8" spans="2:7" x14ac:dyDescent="0.25">
      <c r="B8" s="70">
        <v>1</v>
      </c>
      <c r="C8" s="40" t="s">
        <v>3</v>
      </c>
      <c r="D8" s="40"/>
      <c r="E8" s="40"/>
      <c r="F8" s="75"/>
      <c r="G8" s="75"/>
    </row>
    <row r="9" spans="2:7" ht="30" x14ac:dyDescent="0.25">
      <c r="B9" s="43">
        <v>1</v>
      </c>
      <c r="C9" s="37" t="s">
        <v>23</v>
      </c>
      <c r="D9" s="38" t="s">
        <v>4</v>
      </c>
      <c r="E9" s="38">
        <v>6</v>
      </c>
      <c r="F9" s="76">
        <f>VLOOKUP(C9,UPL!B:E,4,0)</f>
        <v>0</v>
      </c>
      <c r="G9" s="76">
        <f>F9*E9</f>
        <v>0</v>
      </c>
    </row>
    <row r="10" spans="2:7" x14ac:dyDescent="0.25">
      <c r="B10" s="43">
        <v>2</v>
      </c>
      <c r="C10" s="37" t="s">
        <v>24</v>
      </c>
      <c r="D10" s="38" t="s">
        <v>5</v>
      </c>
      <c r="E10" s="38">
        <v>120</v>
      </c>
      <c r="F10" s="76">
        <f>VLOOKUP(C10,UPL!B:E,4,0)</f>
        <v>0</v>
      </c>
      <c r="G10" s="76">
        <f t="shared" ref="G10:G25" si="0">F10*E10</f>
        <v>0</v>
      </c>
    </row>
    <row r="11" spans="2:7" x14ac:dyDescent="0.25">
      <c r="B11" s="43">
        <v>3</v>
      </c>
      <c r="C11" s="37" t="s">
        <v>6</v>
      </c>
      <c r="D11" s="38" t="s">
        <v>5</v>
      </c>
      <c r="E11" s="38">
        <v>12</v>
      </c>
      <c r="F11" s="76">
        <f>VLOOKUP(C11,UPL!B:E,4,0)</f>
        <v>0</v>
      </c>
      <c r="G11" s="76">
        <f t="shared" si="0"/>
        <v>0</v>
      </c>
    </row>
    <row r="12" spans="2:7" x14ac:dyDescent="0.25">
      <c r="B12" s="43">
        <v>4</v>
      </c>
      <c r="C12" s="37" t="s">
        <v>25</v>
      </c>
      <c r="D12" s="38" t="s">
        <v>7</v>
      </c>
      <c r="E12" s="38">
        <v>5</v>
      </c>
      <c r="F12" s="76">
        <f>VLOOKUP(C12,UPL!B:E,4,0)</f>
        <v>0</v>
      </c>
      <c r="G12" s="76">
        <f t="shared" si="0"/>
        <v>0</v>
      </c>
    </row>
    <row r="13" spans="2:7" x14ac:dyDescent="0.25">
      <c r="B13" s="43">
        <v>5</v>
      </c>
      <c r="C13" s="37" t="s">
        <v>8</v>
      </c>
      <c r="D13" s="38" t="s">
        <v>5</v>
      </c>
      <c r="E13" s="38">
        <v>20</v>
      </c>
      <c r="F13" s="76">
        <f>VLOOKUP(C13,UPL!B:E,4,0)</f>
        <v>0</v>
      </c>
      <c r="G13" s="76">
        <f t="shared" si="0"/>
        <v>0</v>
      </c>
    </row>
    <row r="14" spans="2:7" x14ac:dyDescent="0.25">
      <c r="B14" s="43">
        <v>6</v>
      </c>
      <c r="C14" s="37" t="s">
        <v>9</v>
      </c>
      <c r="D14" s="38" t="s">
        <v>5</v>
      </c>
      <c r="E14" s="38">
        <v>130</v>
      </c>
      <c r="F14" s="76">
        <f>VLOOKUP(C14,UPL!B:E,4,0)</f>
        <v>0</v>
      </c>
      <c r="G14" s="76">
        <f t="shared" si="0"/>
        <v>0</v>
      </c>
    </row>
    <row r="15" spans="2:7" x14ac:dyDescent="0.25">
      <c r="B15" s="43">
        <v>7</v>
      </c>
      <c r="C15" s="37" t="s">
        <v>10</v>
      </c>
      <c r="D15" s="38" t="s">
        <v>5</v>
      </c>
      <c r="E15" s="38">
        <v>300</v>
      </c>
      <c r="F15" s="76">
        <f>VLOOKUP(C15,UPL!B:E,4,0)</f>
        <v>0</v>
      </c>
      <c r="G15" s="76">
        <f t="shared" si="0"/>
        <v>0</v>
      </c>
    </row>
    <row r="16" spans="2:7" x14ac:dyDescent="0.25">
      <c r="B16" s="43">
        <v>8</v>
      </c>
      <c r="C16" s="37" t="s">
        <v>11</v>
      </c>
      <c r="D16" s="38" t="s">
        <v>5</v>
      </c>
      <c r="E16" s="38">
        <v>300</v>
      </c>
      <c r="F16" s="76">
        <f>VLOOKUP(C16,UPL!B:E,4,0)</f>
        <v>0</v>
      </c>
      <c r="G16" s="76">
        <f t="shared" si="0"/>
        <v>0</v>
      </c>
    </row>
    <row r="17" spans="2:7" x14ac:dyDescent="0.25">
      <c r="B17" s="43">
        <v>9</v>
      </c>
      <c r="C17" s="37" t="s">
        <v>26</v>
      </c>
      <c r="D17" s="38" t="s">
        <v>5</v>
      </c>
      <c r="E17" s="38">
        <v>30</v>
      </c>
      <c r="F17" s="76">
        <f>VLOOKUP(C17,UPL!B:E,4,0)</f>
        <v>0</v>
      </c>
      <c r="G17" s="76">
        <f t="shared" si="0"/>
        <v>0</v>
      </c>
    </row>
    <row r="18" spans="2:7" x14ac:dyDescent="0.25">
      <c r="B18" s="43">
        <v>10</v>
      </c>
      <c r="C18" s="37" t="s">
        <v>27</v>
      </c>
      <c r="D18" s="38" t="s">
        <v>5</v>
      </c>
      <c r="E18" s="38">
        <v>60</v>
      </c>
      <c r="F18" s="76">
        <f>VLOOKUP(C18,UPL!B:E,4,0)</f>
        <v>0</v>
      </c>
      <c r="G18" s="76">
        <f t="shared" si="0"/>
        <v>0</v>
      </c>
    </row>
    <row r="19" spans="2:7" x14ac:dyDescent="0.25">
      <c r="B19" s="43">
        <v>11</v>
      </c>
      <c r="C19" s="37" t="s">
        <v>28</v>
      </c>
      <c r="D19" s="38" t="s">
        <v>14</v>
      </c>
      <c r="E19" s="38">
        <v>2</v>
      </c>
      <c r="F19" s="76">
        <f>VLOOKUP(C19,UPL!B:E,4,0)</f>
        <v>0</v>
      </c>
      <c r="G19" s="76">
        <f t="shared" si="0"/>
        <v>0</v>
      </c>
    </row>
    <row r="20" spans="2:7" ht="45" x14ac:dyDescent="0.25">
      <c r="B20" s="43">
        <v>12</v>
      </c>
      <c r="C20" s="37" t="s">
        <v>12</v>
      </c>
      <c r="D20" s="38" t="s">
        <v>4</v>
      </c>
      <c r="E20" s="38">
        <v>400</v>
      </c>
      <c r="F20" s="76">
        <f>VLOOKUP(C20,UPL!B:E,4,0)</f>
        <v>0</v>
      </c>
      <c r="G20" s="76">
        <f t="shared" si="0"/>
        <v>0</v>
      </c>
    </row>
    <row r="21" spans="2:7" ht="30" x14ac:dyDescent="0.25">
      <c r="B21" s="43">
        <v>13</v>
      </c>
      <c r="C21" s="37" t="s">
        <v>96</v>
      </c>
      <c r="D21" s="38" t="s">
        <v>5</v>
      </c>
      <c r="E21" s="38">
        <v>20</v>
      </c>
      <c r="F21" s="76">
        <f>VLOOKUP(C21,UPL!B:E,4,0)</f>
        <v>0</v>
      </c>
      <c r="G21" s="76">
        <f t="shared" si="0"/>
        <v>0</v>
      </c>
    </row>
    <row r="22" spans="2:7" ht="30" x14ac:dyDescent="0.25">
      <c r="B22" s="43">
        <v>14</v>
      </c>
      <c r="C22" s="37" t="s">
        <v>29</v>
      </c>
      <c r="D22" s="38" t="s">
        <v>13</v>
      </c>
      <c r="E22" s="38">
        <v>6</v>
      </c>
      <c r="F22" s="76">
        <f>VLOOKUP(C22,UPL!B:E,4,0)</f>
        <v>0</v>
      </c>
      <c r="G22" s="76">
        <f t="shared" si="0"/>
        <v>0</v>
      </c>
    </row>
    <row r="23" spans="2:7" ht="30" x14ac:dyDescent="0.25">
      <c r="B23" s="43">
        <v>15</v>
      </c>
      <c r="C23" s="37" t="s">
        <v>97</v>
      </c>
      <c r="D23" s="38" t="s">
        <v>7</v>
      </c>
      <c r="E23" s="38">
        <v>1</v>
      </c>
      <c r="F23" s="76">
        <f>VLOOKUP(C23,UPL!B:E,4,0)</f>
        <v>0</v>
      </c>
      <c r="G23" s="76">
        <f t="shared" si="0"/>
        <v>0</v>
      </c>
    </row>
    <row r="24" spans="2:7" ht="30" x14ac:dyDescent="0.25">
      <c r="B24" s="43">
        <v>16</v>
      </c>
      <c r="C24" s="37" t="s">
        <v>98</v>
      </c>
      <c r="D24" s="38" t="s">
        <v>13</v>
      </c>
      <c r="E24" s="38">
        <v>24</v>
      </c>
      <c r="F24" s="76">
        <f>VLOOKUP(C24,UPL!B:E,4,0)</f>
        <v>0</v>
      </c>
      <c r="G24" s="76">
        <f t="shared" si="0"/>
        <v>0</v>
      </c>
    </row>
    <row r="25" spans="2:7" x14ac:dyDescent="0.25">
      <c r="B25" s="43">
        <v>17</v>
      </c>
      <c r="C25" s="37" t="s">
        <v>30</v>
      </c>
      <c r="D25" s="38" t="s">
        <v>7</v>
      </c>
      <c r="E25" s="38">
        <v>1</v>
      </c>
      <c r="F25" s="76">
        <f>VLOOKUP(C25,UPL!B:E,4,0)</f>
        <v>0</v>
      </c>
      <c r="G25" s="76">
        <f t="shared" si="0"/>
        <v>0</v>
      </c>
    </row>
    <row r="26" spans="2:7" x14ac:dyDescent="0.25">
      <c r="B26" s="43"/>
      <c r="C26" s="41"/>
      <c r="D26" s="41"/>
      <c r="E26" s="41"/>
      <c r="F26" s="77"/>
      <c r="G26" s="77"/>
    </row>
    <row r="27" spans="2:7" x14ac:dyDescent="0.25">
      <c r="B27" s="70">
        <v>2</v>
      </c>
      <c r="C27" s="40" t="s">
        <v>31</v>
      </c>
      <c r="D27" s="40"/>
      <c r="E27" s="40"/>
      <c r="F27" s="75"/>
      <c r="G27" s="75"/>
    </row>
    <row r="28" spans="2:7" ht="30" x14ac:dyDescent="0.25">
      <c r="B28" s="43">
        <v>1</v>
      </c>
      <c r="C28" s="37" t="s">
        <v>100</v>
      </c>
      <c r="D28" s="38" t="s">
        <v>7</v>
      </c>
      <c r="E28" s="38">
        <v>3</v>
      </c>
      <c r="F28" s="76">
        <f>VLOOKUP(C28,UPL!B:E,4,0)</f>
        <v>0</v>
      </c>
      <c r="G28" s="76">
        <f t="shared" ref="G28" si="1">F28*E28</f>
        <v>0</v>
      </c>
    </row>
    <row r="29" spans="2:7" x14ac:dyDescent="0.25">
      <c r="B29" s="43"/>
      <c r="C29" s="41"/>
      <c r="D29" s="41"/>
      <c r="E29" s="41"/>
      <c r="F29" s="77"/>
      <c r="G29" s="77"/>
    </row>
    <row r="30" spans="2:7" x14ac:dyDescent="0.25">
      <c r="B30" s="70">
        <v>3</v>
      </c>
      <c r="C30" s="40" t="s">
        <v>15</v>
      </c>
      <c r="D30" s="40"/>
      <c r="E30" s="40"/>
      <c r="F30" s="75"/>
      <c r="G30" s="75"/>
    </row>
    <row r="31" spans="2:7" x14ac:dyDescent="0.25">
      <c r="B31" s="43">
        <v>1</v>
      </c>
      <c r="C31" s="37" t="s">
        <v>39</v>
      </c>
      <c r="D31" s="38" t="s">
        <v>13</v>
      </c>
      <c r="E31" s="38">
        <v>80</v>
      </c>
      <c r="F31" s="76">
        <f>VLOOKUP(C31,UPL!B:E,4,0)</f>
        <v>0</v>
      </c>
      <c r="G31" s="76">
        <f t="shared" ref="G31:G52" si="2">F31*E31</f>
        <v>0</v>
      </c>
    </row>
    <row r="32" spans="2:7" x14ac:dyDescent="0.25">
      <c r="B32" s="43">
        <v>2</v>
      </c>
      <c r="C32" s="37" t="s">
        <v>40</v>
      </c>
      <c r="D32" s="38" t="s">
        <v>13</v>
      </c>
      <c r="E32" s="38">
        <v>80</v>
      </c>
      <c r="F32" s="76">
        <f>VLOOKUP(C32,UPL!B:E,4,0)</f>
        <v>0</v>
      </c>
      <c r="G32" s="76">
        <f t="shared" si="2"/>
        <v>0</v>
      </c>
    </row>
    <row r="33" spans="2:7" x14ac:dyDescent="0.25">
      <c r="B33" s="43">
        <v>3</v>
      </c>
      <c r="C33" s="37" t="s">
        <v>41</v>
      </c>
      <c r="D33" s="38" t="s">
        <v>13</v>
      </c>
      <c r="E33" s="38">
        <v>20</v>
      </c>
      <c r="F33" s="76">
        <f>VLOOKUP(C33,UPL!B:E,4,0)</f>
        <v>0</v>
      </c>
      <c r="G33" s="76">
        <f t="shared" si="2"/>
        <v>0</v>
      </c>
    </row>
    <row r="34" spans="2:7" x14ac:dyDescent="0.25">
      <c r="B34" s="43">
        <v>4</v>
      </c>
      <c r="C34" s="37" t="s">
        <v>42</v>
      </c>
      <c r="D34" s="38" t="s">
        <v>13</v>
      </c>
      <c r="E34" s="38">
        <v>20</v>
      </c>
      <c r="F34" s="76">
        <f>VLOOKUP(C34,UPL!B:E,4,0)</f>
        <v>0</v>
      </c>
      <c r="G34" s="76">
        <f t="shared" si="2"/>
        <v>0</v>
      </c>
    </row>
    <row r="35" spans="2:7" x14ac:dyDescent="0.25">
      <c r="B35" s="43">
        <v>5</v>
      </c>
      <c r="C35" s="37" t="s">
        <v>84</v>
      </c>
      <c r="D35" s="38" t="s">
        <v>13</v>
      </c>
      <c r="E35" s="38">
        <v>50</v>
      </c>
      <c r="F35" s="76">
        <f>VLOOKUP(C35,UPL!B:E,4,0)</f>
        <v>0</v>
      </c>
      <c r="G35" s="76">
        <f t="shared" si="2"/>
        <v>0</v>
      </c>
    </row>
    <row r="36" spans="2:7" ht="30" x14ac:dyDescent="0.25">
      <c r="B36" s="43">
        <v>5</v>
      </c>
      <c r="C36" s="37" t="s">
        <v>81</v>
      </c>
      <c r="D36" s="38" t="s">
        <v>13</v>
      </c>
      <c r="E36" s="38">
        <v>50</v>
      </c>
      <c r="F36" s="76">
        <f>VLOOKUP(C36,UPL!B:E,4,0)</f>
        <v>0</v>
      </c>
      <c r="G36" s="76">
        <f t="shared" si="2"/>
        <v>0</v>
      </c>
    </row>
    <row r="37" spans="2:7" x14ac:dyDescent="0.25">
      <c r="B37" s="43">
        <v>6</v>
      </c>
      <c r="C37" s="37" t="s">
        <v>85</v>
      </c>
      <c r="D37" s="38" t="s">
        <v>13</v>
      </c>
      <c r="E37" s="38">
        <v>10</v>
      </c>
      <c r="F37" s="76">
        <f>VLOOKUP(C37,UPL!B:E,4,0)</f>
        <v>0</v>
      </c>
      <c r="G37" s="76">
        <f t="shared" si="2"/>
        <v>0</v>
      </c>
    </row>
    <row r="38" spans="2:7" ht="30" x14ac:dyDescent="0.25">
      <c r="B38" s="43">
        <v>6</v>
      </c>
      <c r="C38" s="37" t="s">
        <v>83</v>
      </c>
      <c r="D38" s="38" t="s">
        <v>13</v>
      </c>
      <c r="E38" s="38">
        <v>10</v>
      </c>
      <c r="F38" s="76">
        <f>VLOOKUP(C38,UPL!B:E,4,0)</f>
        <v>0</v>
      </c>
      <c r="G38" s="76">
        <f t="shared" si="2"/>
        <v>0</v>
      </c>
    </row>
    <row r="39" spans="2:7" ht="15" customHeight="1" x14ac:dyDescent="0.25">
      <c r="B39" s="43">
        <v>7</v>
      </c>
      <c r="C39" s="37" t="s">
        <v>86</v>
      </c>
      <c r="D39" s="38" t="s">
        <v>13</v>
      </c>
      <c r="E39" s="38">
        <v>50</v>
      </c>
      <c r="F39" s="76">
        <f>VLOOKUP(C39,UPL!B:E,4,0)</f>
        <v>0</v>
      </c>
      <c r="G39" s="76">
        <f t="shared" si="2"/>
        <v>0</v>
      </c>
    </row>
    <row r="40" spans="2:7" ht="15" customHeight="1" x14ac:dyDescent="0.25">
      <c r="B40" s="43">
        <v>7</v>
      </c>
      <c r="C40" s="37" t="s">
        <v>16</v>
      </c>
      <c r="D40" s="38" t="s">
        <v>13</v>
      </c>
      <c r="E40" s="38">
        <v>50</v>
      </c>
      <c r="F40" s="76">
        <f>VLOOKUP(C40,UPL!B:E,4,0)</f>
        <v>0</v>
      </c>
      <c r="G40" s="76">
        <f t="shared" si="2"/>
        <v>0</v>
      </c>
    </row>
    <row r="41" spans="2:7" x14ac:dyDescent="0.25">
      <c r="B41" s="43">
        <v>8</v>
      </c>
      <c r="C41" s="37" t="s">
        <v>87</v>
      </c>
      <c r="D41" s="38" t="s">
        <v>13</v>
      </c>
      <c r="E41" s="38">
        <v>20</v>
      </c>
      <c r="F41" s="76">
        <f>VLOOKUP(C41,UPL!B:E,4,0)</f>
        <v>0</v>
      </c>
      <c r="G41" s="76">
        <f t="shared" si="2"/>
        <v>0</v>
      </c>
    </row>
    <row r="42" spans="2:7" x14ac:dyDescent="0.25">
      <c r="B42" s="43">
        <v>8</v>
      </c>
      <c r="C42" s="37" t="s">
        <v>88</v>
      </c>
      <c r="D42" s="38" t="s">
        <v>13</v>
      </c>
      <c r="E42" s="38">
        <v>20</v>
      </c>
      <c r="F42" s="76">
        <f>VLOOKUP(C42,UPL!B:E,4,0)</f>
        <v>0</v>
      </c>
      <c r="G42" s="76">
        <f t="shared" si="2"/>
        <v>0</v>
      </c>
    </row>
    <row r="43" spans="2:7" x14ac:dyDescent="0.25">
      <c r="B43" s="43">
        <v>9</v>
      </c>
      <c r="C43" s="37" t="s">
        <v>89</v>
      </c>
      <c r="D43" s="38" t="s">
        <v>13</v>
      </c>
      <c r="E43" s="38">
        <v>20</v>
      </c>
      <c r="F43" s="76">
        <f>VLOOKUP(C43,UPL!B:E,4,0)</f>
        <v>0</v>
      </c>
      <c r="G43" s="76">
        <f t="shared" si="2"/>
        <v>0</v>
      </c>
    </row>
    <row r="44" spans="2:7" x14ac:dyDescent="0.25">
      <c r="B44" s="43">
        <v>9</v>
      </c>
      <c r="C44" s="37" t="s">
        <v>90</v>
      </c>
      <c r="D44" s="38" t="s">
        <v>13</v>
      </c>
      <c r="E44" s="38">
        <v>20</v>
      </c>
      <c r="F44" s="76">
        <f>VLOOKUP(C44,UPL!B:E,4,0)</f>
        <v>0</v>
      </c>
      <c r="G44" s="76">
        <f t="shared" si="2"/>
        <v>0</v>
      </c>
    </row>
    <row r="45" spans="2:7" x14ac:dyDescent="0.25">
      <c r="B45" s="43"/>
      <c r="C45" s="37" t="s">
        <v>62</v>
      </c>
      <c r="D45" s="38" t="s">
        <v>13</v>
      </c>
      <c r="E45" s="38">
        <v>20</v>
      </c>
      <c r="F45" s="76">
        <f>VLOOKUP(C45,UPL!B:E,4,0)</f>
        <v>0</v>
      </c>
      <c r="G45" s="76">
        <f t="shared" si="2"/>
        <v>0</v>
      </c>
    </row>
    <row r="46" spans="2:7" x14ac:dyDescent="0.25">
      <c r="B46" s="43"/>
      <c r="C46" s="37" t="s">
        <v>43</v>
      </c>
      <c r="D46" s="38" t="s">
        <v>13</v>
      </c>
      <c r="E46" s="38">
        <v>20</v>
      </c>
      <c r="F46" s="76">
        <f>VLOOKUP(C46,UPL!B:E,4,0)</f>
        <v>0</v>
      </c>
      <c r="G46" s="76">
        <f t="shared" si="2"/>
        <v>0</v>
      </c>
    </row>
    <row r="47" spans="2:7" x14ac:dyDescent="0.25">
      <c r="B47" s="43"/>
      <c r="C47" s="37" t="s">
        <v>45</v>
      </c>
      <c r="D47" s="38" t="s">
        <v>13</v>
      </c>
      <c r="E47" s="38">
        <v>20</v>
      </c>
      <c r="F47" s="76">
        <f>VLOOKUP(C47,UPL!B:E,4,0)</f>
        <v>0</v>
      </c>
      <c r="G47" s="76">
        <f t="shared" si="2"/>
        <v>0</v>
      </c>
    </row>
    <row r="48" spans="2:7" ht="30" x14ac:dyDescent="0.25">
      <c r="B48" s="43"/>
      <c r="C48" s="37" t="s">
        <v>110</v>
      </c>
      <c r="D48" s="38" t="s">
        <v>7</v>
      </c>
      <c r="E48" s="38">
        <v>1</v>
      </c>
      <c r="F48" s="76">
        <f>VLOOKUP(C48,UPL!B:E,4,0)</f>
        <v>0</v>
      </c>
      <c r="G48" s="76">
        <f t="shared" si="2"/>
        <v>0</v>
      </c>
    </row>
    <row r="49" spans="2:7" x14ac:dyDescent="0.25">
      <c r="B49" s="43">
        <v>10</v>
      </c>
      <c r="C49" s="37" t="s">
        <v>46</v>
      </c>
      <c r="D49" s="38" t="s">
        <v>7</v>
      </c>
      <c r="E49" s="38">
        <v>1</v>
      </c>
      <c r="F49" s="76">
        <f>VLOOKUP(C49,UPL!B:E,4,0)</f>
        <v>0</v>
      </c>
      <c r="G49" s="76">
        <f t="shared" si="2"/>
        <v>0</v>
      </c>
    </row>
    <row r="50" spans="2:7" ht="30" x14ac:dyDescent="0.25">
      <c r="B50" s="43">
        <v>11</v>
      </c>
      <c r="C50" s="37" t="s">
        <v>111</v>
      </c>
      <c r="D50" s="38" t="s">
        <v>7</v>
      </c>
      <c r="E50" s="38">
        <v>2</v>
      </c>
      <c r="F50" s="76">
        <f>VLOOKUP(C50,UPL!B:E,4,0)</f>
        <v>0</v>
      </c>
      <c r="G50" s="76">
        <f t="shared" si="2"/>
        <v>0</v>
      </c>
    </row>
    <row r="51" spans="2:7" ht="30" x14ac:dyDescent="0.25">
      <c r="B51" s="43">
        <v>12</v>
      </c>
      <c r="C51" s="37" t="s">
        <v>47</v>
      </c>
      <c r="D51" s="38" t="s">
        <v>7</v>
      </c>
      <c r="E51" s="38">
        <v>1</v>
      </c>
      <c r="F51" s="76">
        <f>VLOOKUP(C51,UPL!B:E,4,0)</f>
        <v>0</v>
      </c>
      <c r="G51" s="76">
        <f t="shared" si="2"/>
        <v>0</v>
      </c>
    </row>
    <row r="52" spans="2:7" ht="30" x14ac:dyDescent="0.25">
      <c r="B52" s="43">
        <v>13</v>
      </c>
      <c r="C52" s="37" t="s">
        <v>48</v>
      </c>
      <c r="D52" s="38" t="s">
        <v>7</v>
      </c>
      <c r="E52" s="38">
        <v>3</v>
      </c>
      <c r="F52" s="76">
        <f>VLOOKUP(C52,UPL!B:E,4,0)</f>
        <v>0</v>
      </c>
      <c r="G52" s="76">
        <f t="shared" si="2"/>
        <v>0</v>
      </c>
    </row>
    <row r="53" spans="2:7" x14ac:dyDescent="0.25">
      <c r="B53" s="43"/>
      <c r="C53" s="39"/>
      <c r="D53" s="39"/>
      <c r="E53" s="39"/>
      <c r="F53" s="78"/>
      <c r="G53" s="78"/>
    </row>
    <row r="54" spans="2:7" x14ac:dyDescent="0.25">
      <c r="B54" s="70">
        <v>4</v>
      </c>
      <c r="C54" s="40" t="s">
        <v>17</v>
      </c>
      <c r="D54" s="40"/>
      <c r="E54" s="40"/>
      <c r="F54" s="75"/>
      <c r="G54" s="75"/>
    </row>
    <row r="55" spans="2:7" ht="30" x14ac:dyDescent="0.25">
      <c r="B55" s="43">
        <v>1</v>
      </c>
      <c r="C55" s="37" t="s">
        <v>49</v>
      </c>
      <c r="D55" s="38" t="s">
        <v>7</v>
      </c>
      <c r="E55" s="38">
        <v>1</v>
      </c>
      <c r="F55" s="76">
        <f>VLOOKUP(C55,UPL!B:E,4,0)</f>
        <v>0</v>
      </c>
      <c r="G55" s="76">
        <f t="shared" ref="G55:G56" si="3">F55*E55</f>
        <v>0</v>
      </c>
    </row>
    <row r="56" spans="2:7" ht="30" x14ac:dyDescent="0.25">
      <c r="B56" s="43">
        <v>2</v>
      </c>
      <c r="C56" s="37" t="s">
        <v>50</v>
      </c>
      <c r="D56" s="38" t="s">
        <v>7</v>
      </c>
      <c r="E56" s="38">
        <v>5</v>
      </c>
      <c r="F56" s="76">
        <f>VLOOKUP(C56,UPL!B:E,4,0)</f>
        <v>0</v>
      </c>
      <c r="G56" s="76">
        <f t="shared" si="3"/>
        <v>0</v>
      </c>
    </row>
    <row r="57" spans="2:7" x14ac:dyDescent="0.25">
      <c r="B57" s="43"/>
      <c r="C57" s="79"/>
      <c r="D57" s="79"/>
      <c r="E57" s="79"/>
      <c r="F57" s="77"/>
      <c r="G57" s="77"/>
    </row>
    <row r="58" spans="2:7" x14ac:dyDescent="0.25">
      <c r="B58" s="70">
        <v>5</v>
      </c>
      <c r="C58" s="40" t="s">
        <v>18</v>
      </c>
      <c r="D58" s="40"/>
      <c r="E58" s="40"/>
      <c r="F58" s="75"/>
      <c r="G58" s="75"/>
    </row>
    <row r="59" spans="2:7" ht="30" x14ac:dyDescent="0.25">
      <c r="B59" s="43">
        <v>1</v>
      </c>
      <c r="C59" s="37" t="s">
        <v>93</v>
      </c>
      <c r="D59" s="38" t="s">
        <v>7</v>
      </c>
      <c r="E59" s="38">
        <v>1</v>
      </c>
      <c r="F59" s="76">
        <f>VLOOKUP(C59,UPL!B:E,4,0)</f>
        <v>0</v>
      </c>
      <c r="G59" s="76">
        <f t="shared" ref="G59:G61" si="4">F59*E59</f>
        <v>0</v>
      </c>
    </row>
    <row r="60" spans="2:7" x14ac:dyDescent="0.25">
      <c r="B60" s="43">
        <v>2</v>
      </c>
      <c r="C60" s="37" t="s">
        <v>92</v>
      </c>
      <c r="D60" s="38" t="s">
        <v>7</v>
      </c>
      <c r="E60" s="38">
        <v>1</v>
      </c>
      <c r="F60" s="76">
        <f>VLOOKUP(C60,UPL!B:E,4,0)</f>
        <v>0</v>
      </c>
      <c r="G60" s="76">
        <f t="shared" si="4"/>
        <v>0</v>
      </c>
    </row>
    <row r="61" spans="2:7" x14ac:dyDescent="0.25">
      <c r="B61" s="43">
        <v>3</v>
      </c>
      <c r="C61" s="37" t="s">
        <v>94</v>
      </c>
      <c r="D61" s="38" t="s">
        <v>7</v>
      </c>
      <c r="E61" s="38">
        <v>1</v>
      </c>
      <c r="F61" s="76">
        <f>VLOOKUP(C61,UPL!B:E,4,0)</f>
        <v>0</v>
      </c>
      <c r="G61" s="76">
        <f t="shared" si="4"/>
        <v>0</v>
      </c>
    </row>
    <row r="62" spans="2:7" x14ac:dyDescent="0.25">
      <c r="B62" s="43"/>
      <c r="C62" s="41"/>
      <c r="D62" s="41"/>
      <c r="E62" s="41"/>
      <c r="F62" s="77"/>
      <c r="G62" s="77"/>
    </row>
    <row r="63" spans="2:7" x14ac:dyDescent="0.25">
      <c r="B63" s="43">
        <v>6</v>
      </c>
      <c r="C63" s="40" t="s">
        <v>19</v>
      </c>
      <c r="D63" s="40"/>
      <c r="E63" s="40"/>
      <c r="F63" s="75"/>
      <c r="G63" s="75"/>
    </row>
    <row r="64" spans="2:7" ht="30" x14ac:dyDescent="0.25">
      <c r="B64" s="43">
        <v>1</v>
      </c>
      <c r="C64" s="37" t="s">
        <v>290</v>
      </c>
      <c r="D64" s="38" t="s">
        <v>13</v>
      </c>
      <c r="E64" s="38">
        <v>12</v>
      </c>
      <c r="F64" s="76">
        <f>VLOOKUP(C64,UPL!B:E,4,0)</f>
        <v>0</v>
      </c>
      <c r="G64" s="76">
        <f t="shared" ref="G64:G67" si="5">F64*E64</f>
        <v>0</v>
      </c>
    </row>
    <row r="65" spans="2:7" x14ac:dyDescent="0.25">
      <c r="B65" s="43">
        <v>2</v>
      </c>
      <c r="C65" s="37" t="s">
        <v>51</v>
      </c>
      <c r="D65" s="38" t="s">
        <v>7</v>
      </c>
      <c r="E65" s="38">
        <v>2</v>
      </c>
      <c r="F65" s="76">
        <f>VLOOKUP(C65,UPL!B:E,4,0)</f>
        <v>0</v>
      </c>
      <c r="G65" s="76">
        <f t="shared" si="5"/>
        <v>0</v>
      </c>
    </row>
    <row r="66" spans="2:7" ht="30" x14ac:dyDescent="0.25">
      <c r="B66" s="43">
        <v>3</v>
      </c>
      <c r="C66" s="37" t="s">
        <v>52</v>
      </c>
      <c r="D66" s="38" t="s">
        <v>13</v>
      </c>
      <c r="E66" s="38">
        <v>2</v>
      </c>
      <c r="F66" s="76">
        <f>VLOOKUP(C66,UPL!B:E,4,0)</f>
        <v>0</v>
      </c>
      <c r="G66" s="76">
        <f t="shared" si="5"/>
        <v>0</v>
      </c>
    </row>
    <row r="67" spans="2:7" ht="15" customHeight="1" x14ac:dyDescent="0.25">
      <c r="B67" s="43">
        <v>4</v>
      </c>
      <c r="C67" s="37" t="s">
        <v>166</v>
      </c>
      <c r="D67" s="38" t="s">
        <v>7</v>
      </c>
      <c r="E67" s="38">
        <v>1</v>
      </c>
      <c r="F67" s="76">
        <f>VLOOKUP(C67,UPL!B:E,4,0)</f>
        <v>0</v>
      </c>
      <c r="G67" s="76">
        <f t="shared" si="5"/>
        <v>0</v>
      </c>
    </row>
    <row r="68" spans="2:7" x14ac:dyDescent="0.25">
      <c r="B68" s="43"/>
      <c r="C68" s="41"/>
      <c r="D68" s="41"/>
      <c r="E68" s="41"/>
      <c r="F68" s="77"/>
      <c r="G68" s="77"/>
    </row>
    <row r="69" spans="2:7" x14ac:dyDescent="0.25">
      <c r="B69" s="70">
        <v>7</v>
      </c>
      <c r="C69" s="40" t="s">
        <v>32</v>
      </c>
      <c r="D69" s="40"/>
      <c r="E69" s="40"/>
      <c r="F69" s="75"/>
      <c r="G69" s="75"/>
    </row>
    <row r="70" spans="2:7" ht="30" x14ac:dyDescent="0.25">
      <c r="B70" s="43">
        <v>1</v>
      </c>
      <c r="C70" s="37" t="s">
        <v>33</v>
      </c>
      <c r="D70" s="38" t="s">
        <v>7</v>
      </c>
      <c r="E70" s="38">
        <v>1</v>
      </c>
      <c r="F70" s="76">
        <f>VLOOKUP(C70,UPL!B:E,4,0)</f>
        <v>0</v>
      </c>
      <c r="G70" s="76">
        <f t="shared" ref="G70:G73" si="6">F70*E70</f>
        <v>0</v>
      </c>
    </row>
    <row r="71" spans="2:7" ht="30" x14ac:dyDescent="0.25">
      <c r="B71" s="43">
        <v>2</v>
      </c>
      <c r="C71" s="37" t="s">
        <v>34</v>
      </c>
      <c r="D71" s="38" t="s">
        <v>4</v>
      </c>
      <c r="E71" s="38">
        <v>30</v>
      </c>
      <c r="F71" s="76">
        <f>VLOOKUP(C71,UPL!B:E,4,0)</f>
        <v>0</v>
      </c>
      <c r="G71" s="76">
        <f t="shared" si="6"/>
        <v>0</v>
      </c>
    </row>
    <row r="72" spans="2:7" ht="30" x14ac:dyDescent="0.25">
      <c r="B72" s="43">
        <v>3</v>
      </c>
      <c r="C72" s="37" t="s">
        <v>112</v>
      </c>
      <c r="D72" s="38" t="s">
        <v>7</v>
      </c>
      <c r="E72" s="38">
        <v>1</v>
      </c>
      <c r="F72" s="76">
        <f>VLOOKUP(C72,UPL!B:E,4,0)</f>
        <v>0</v>
      </c>
      <c r="G72" s="76">
        <f t="shared" si="6"/>
        <v>0</v>
      </c>
    </row>
    <row r="73" spans="2:7" ht="30" x14ac:dyDescent="0.25">
      <c r="B73" s="43">
        <v>4</v>
      </c>
      <c r="C73" s="37" t="s">
        <v>113</v>
      </c>
      <c r="D73" s="38" t="s">
        <v>7</v>
      </c>
      <c r="E73" s="38">
        <v>1</v>
      </c>
      <c r="F73" s="76">
        <f>VLOOKUP(C73,UPL!B:E,4,0)</f>
        <v>0</v>
      </c>
      <c r="G73" s="76">
        <f t="shared" si="6"/>
        <v>0</v>
      </c>
    </row>
    <row r="74" spans="2:7" x14ac:dyDescent="0.25">
      <c r="B74" s="43"/>
      <c r="C74" s="41"/>
      <c r="D74" s="41"/>
      <c r="E74" s="41"/>
      <c r="F74" s="77"/>
      <c r="G74" s="77"/>
    </row>
    <row r="75" spans="2:7" x14ac:dyDescent="0.25">
      <c r="B75" s="70">
        <v>8</v>
      </c>
      <c r="C75" s="40" t="s">
        <v>20</v>
      </c>
      <c r="D75" s="40"/>
      <c r="E75" s="40"/>
      <c r="F75" s="75"/>
      <c r="G75" s="75"/>
    </row>
    <row r="76" spans="2:7" ht="30" x14ac:dyDescent="0.25">
      <c r="B76" s="43">
        <v>1</v>
      </c>
      <c r="C76" s="37" t="s">
        <v>53</v>
      </c>
      <c r="D76" s="38" t="s">
        <v>7</v>
      </c>
      <c r="E76" s="38">
        <v>1</v>
      </c>
      <c r="F76" s="76">
        <f>VLOOKUP(C76,UPL!B:E,4,0)</f>
        <v>0</v>
      </c>
      <c r="G76" s="76">
        <f t="shared" ref="G76:G80" si="7">F76*E76</f>
        <v>0</v>
      </c>
    </row>
    <row r="77" spans="2:7" ht="15" customHeight="1" x14ac:dyDescent="0.25">
      <c r="B77" s="43">
        <v>2</v>
      </c>
      <c r="C77" s="37" t="s">
        <v>56</v>
      </c>
      <c r="D77" s="38" t="s">
        <v>7</v>
      </c>
      <c r="E77" s="38">
        <v>3</v>
      </c>
      <c r="F77" s="76">
        <f>VLOOKUP(C77,UPL!B:E,4,0)</f>
        <v>0</v>
      </c>
      <c r="G77" s="76">
        <f t="shared" si="7"/>
        <v>0</v>
      </c>
    </row>
    <row r="78" spans="2:7" ht="30" x14ac:dyDescent="0.25">
      <c r="B78" s="43">
        <v>3</v>
      </c>
      <c r="C78" s="37" t="s">
        <v>58</v>
      </c>
      <c r="D78" s="38" t="s">
        <v>7</v>
      </c>
      <c r="E78" s="38">
        <v>1</v>
      </c>
      <c r="F78" s="76">
        <f>VLOOKUP(C78,UPL!B:E,4,0)</f>
        <v>0</v>
      </c>
      <c r="G78" s="76">
        <f t="shared" si="7"/>
        <v>0</v>
      </c>
    </row>
    <row r="79" spans="2:7" ht="30" x14ac:dyDescent="0.25">
      <c r="B79" s="43">
        <v>4</v>
      </c>
      <c r="C79" s="37" t="s">
        <v>54</v>
      </c>
      <c r="D79" s="38" t="s">
        <v>7</v>
      </c>
      <c r="E79" s="38">
        <v>1</v>
      </c>
      <c r="F79" s="76">
        <f>VLOOKUP(C79,UPL!B:E,4,0)</f>
        <v>0</v>
      </c>
      <c r="G79" s="76">
        <f t="shared" si="7"/>
        <v>0</v>
      </c>
    </row>
    <row r="80" spans="2:7" x14ac:dyDescent="0.25">
      <c r="B80" s="43">
        <v>5</v>
      </c>
      <c r="C80" s="37" t="s">
        <v>55</v>
      </c>
      <c r="D80" s="38" t="s">
        <v>13</v>
      </c>
      <c r="E80" s="38">
        <v>6</v>
      </c>
      <c r="F80" s="76">
        <f>VLOOKUP(C80,UPL!B:E,4,0)</f>
        <v>0</v>
      </c>
      <c r="G80" s="76">
        <f t="shared" si="7"/>
        <v>0</v>
      </c>
    </row>
    <row r="81" spans="2:7" x14ac:dyDescent="0.25">
      <c r="B81" s="43"/>
      <c r="C81" s="41"/>
      <c r="D81" s="41"/>
      <c r="E81" s="41"/>
      <c r="F81" s="77"/>
      <c r="G81" s="77"/>
    </row>
    <row r="82" spans="2:7" x14ac:dyDescent="0.25">
      <c r="B82" s="70">
        <v>9</v>
      </c>
      <c r="C82" s="40" t="s">
        <v>69</v>
      </c>
      <c r="D82" s="40"/>
      <c r="E82" s="40"/>
      <c r="F82" s="75"/>
      <c r="G82" s="75"/>
    </row>
    <row r="83" spans="2:7" ht="30" x14ac:dyDescent="0.25">
      <c r="B83" s="43">
        <v>1</v>
      </c>
      <c r="C83" s="37" t="s">
        <v>68</v>
      </c>
      <c r="D83" s="38" t="s">
        <v>7</v>
      </c>
      <c r="E83" s="41">
        <v>3</v>
      </c>
      <c r="F83" s="76">
        <f>VLOOKUP(C83,UPL!B:E,4,0)</f>
        <v>0</v>
      </c>
      <c r="G83" s="76">
        <f t="shared" ref="G83:G90" si="8">F83*E83</f>
        <v>0</v>
      </c>
    </row>
    <row r="84" spans="2:7" x14ac:dyDescent="0.25">
      <c r="B84" s="43">
        <v>2</v>
      </c>
      <c r="C84" s="37" t="s">
        <v>21</v>
      </c>
      <c r="D84" s="38" t="s">
        <v>7</v>
      </c>
      <c r="E84" s="41">
        <v>2</v>
      </c>
      <c r="F84" s="76">
        <f>VLOOKUP(C84,UPL!B:E,4,0)</f>
        <v>0</v>
      </c>
      <c r="G84" s="76">
        <f t="shared" si="8"/>
        <v>0</v>
      </c>
    </row>
    <row r="85" spans="2:7" x14ac:dyDescent="0.25">
      <c r="B85" s="43">
        <v>3</v>
      </c>
      <c r="C85" s="37" t="s">
        <v>67</v>
      </c>
      <c r="D85" s="38" t="s">
        <v>13</v>
      </c>
      <c r="E85" s="41">
        <v>300</v>
      </c>
      <c r="F85" s="76">
        <f>VLOOKUP(C85,UPL!B:E,4,0)</f>
        <v>0</v>
      </c>
      <c r="G85" s="76">
        <f t="shared" si="8"/>
        <v>0</v>
      </c>
    </row>
    <row r="86" spans="2:7" x14ac:dyDescent="0.25">
      <c r="B86" s="43">
        <v>4</v>
      </c>
      <c r="C86" s="37" t="s">
        <v>65</v>
      </c>
      <c r="D86" s="38" t="s">
        <v>13</v>
      </c>
      <c r="E86" s="41">
        <v>150</v>
      </c>
      <c r="F86" s="76">
        <f>VLOOKUP(C86,UPL!B:E,4,0)</f>
        <v>0</v>
      </c>
      <c r="G86" s="76">
        <f t="shared" si="8"/>
        <v>0</v>
      </c>
    </row>
    <row r="87" spans="2:7" x14ac:dyDescent="0.25">
      <c r="B87" s="43">
        <v>5</v>
      </c>
      <c r="C87" s="37" t="s">
        <v>22</v>
      </c>
      <c r="D87" s="38" t="s">
        <v>7</v>
      </c>
      <c r="E87" s="41">
        <v>1</v>
      </c>
      <c r="F87" s="76">
        <f>VLOOKUP(C87,UPL!B:E,4,0)</f>
        <v>0</v>
      </c>
      <c r="G87" s="76">
        <f t="shared" si="8"/>
        <v>0</v>
      </c>
    </row>
    <row r="88" spans="2:7" x14ac:dyDescent="0.25">
      <c r="B88" s="43">
        <v>6</v>
      </c>
      <c r="C88" s="37" t="s">
        <v>64</v>
      </c>
      <c r="D88" s="38" t="s">
        <v>7</v>
      </c>
      <c r="E88" s="41">
        <v>9</v>
      </c>
      <c r="F88" s="76">
        <f>VLOOKUP(C88,UPL!B:E,4,0)</f>
        <v>0</v>
      </c>
      <c r="G88" s="76">
        <f t="shared" si="8"/>
        <v>0</v>
      </c>
    </row>
    <row r="89" spans="2:7" ht="30" x14ac:dyDescent="0.25">
      <c r="B89" s="43">
        <v>7</v>
      </c>
      <c r="C89" s="37" t="s">
        <v>66</v>
      </c>
      <c r="D89" s="38" t="s">
        <v>13</v>
      </c>
      <c r="E89" s="41">
        <v>300</v>
      </c>
      <c r="F89" s="76">
        <f>VLOOKUP(C89,UPL!B:E,4,0)</f>
        <v>0</v>
      </c>
      <c r="G89" s="76">
        <f t="shared" si="8"/>
        <v>0</v>
      </c>
    </row>
    <row r="90" spans="2:7" x14ac:dyDescent="0.25">
      <c r="B90" s="43">
        <v>8</v>
      </c>
      <c r="C90" s="42" t="s">
        <v>70</v>
      </c>
      <c r="D90" s="38" t="s">
        <v>7</v>
      </c>
      <c r="E90" s="43">
        <v>1</v>
      </c>
      <c r="F90" s="76">
        <f>VLOOKUP(C90,UPL!B:E,4,0)</f>
        <v>0</v>
      </c>
      <c r="G90" s="76">
        <f t="shared" si="8"/>
        <v>0</v>
      </c>
    </row>
    <row r="91" spans="2:7" x14ac:dyDescent="0.25">
      <c r="B91" s="43"/>
      <c r="C91" s="42"/>
      <c r="D91" s="43"/>
      <c r="E91" s="43"/>
      <c r="F91" s="80"/>
      <c r="G91" s="80"/>
    </row>
    <row r="92" spans="2:7" ht="24.95" customHeight="1" x14ac:dyDescent="0.25">
      <c r="B92" s="43"/>
      <c r="C92" s="71" t="s">
        <v>57</v>
      </c>
      <c r="D92" s="43"/>
      <c r="E92" s="43"/>
      <c r="F92" s="80"/>
      <c r="G92" s="80">
        <f>SUM(G9:G90)</f>
        <v>0</v>
      </c>
    </row>
    <row r="93" spans="2:7" x14ac:dyDescent="0.25">
      <c r="B93" s="72"/>
      <c r="C93" s="72"/>
      <c r="D93" s="72"/>
      <c r="E93" s="72"/>
      <c r="F93" s="82"/>
      <c r="G93" s="82"/>
    </row>
    <row r="94" spans="2:7" x14ac:dyDescent="0.25">
      <c r="B94" s="72"/>
      <c r="C94" s="72"/>
      <c r="D94" s="72"/>
      <c r="E94" s="72"/>
      <c r="F94" s="82"/>
      <c r="G94" s="82"/>
    </row>
    <row r="95" spans="2:7" x14ac:dyDescent="0.25">
      <c r="B95" s="72"/>
      <c r="C95" s="72"/>
      <c r="D95" s="72"/>
      <c r="E95" s="72"/>
      <c r="F95" s="82"/>
      <c r="G95" s="82"/>
    </row>
    <row r="96" spans="2:7" x14ac:dyDescent="0.25">
      <c r="B96" s="72"/>
      <c r="C96" s="72"/>
      <c r="D96" s="72"/>
      <c r="E96" s="72"/>
      <c r="F96" s="82"/>
      <c r="G96" s="82"/>
    </row>
    <row r="97" spans="2:7" x14ac:dyDescent="0.25">
      <c r="B97" s="72"/>
      <c r="C97" s="72"/>
      <c r="D97" s="72"/>
      <c r="E97" s="72"/>
      <c r="F97" s="82"/>
      <c r="G97" s="82"/>
    </row>
    <row r="98" spans="2:7" x14ac:dyDescent="0.25">
      <c r="B98" s="72"/>
      <c r="C98" s="72"/>
      <c r="D98" s="72"/>
      <c r="E98" s="72"/>
      <c r="F98" s="82"/>
      <c r="G98" s="82"/>
    </row>
    <row r="99" spans="2:7" x14ac:dyDescent="0.25">
      <c r="B99" s="72"/>
      <c r="C99" s="72"/>
      <c r="D99" s="72"/>
      <c r="E99" s="72"/>
      <c r="F99" s="82"/>
      <c r="G99" s="82"/>
    </row>
    <row r="100" spans="2:7" x14ac:dyDescent="0.25">
      <c r="B100" s="72"/>
      <c r="C100" s="72"/>
      <c r="D100" s="72"/>
      <c r="E100" s="72"/>
      <c r="F100" s="82"/>
      <c r="G100" s="82"/>
    </row>
    <row r="101" spans="2:7" x14ac:dyDescent="0.25">
      <c r="B101" s="72"/>
      <c r="C101" s="72"/>
      <c r="D101" s="72"/>
      <c r="E101" s="72"/>
      <c r="F101" s="82"/>
      <c r="G101" s="82"/>
    </row>
    <row r="102" spans="2:7" x14ac:dyDescent="0.25">
      <c r="B102" s="72"/>
      <c r="C102" s="72"/>
      <c r="D102" s="72"/>
      <c r="E102" s="72"/>
      <c r="F102" s="82"/>
      <c r="G102" s="82"/>
    </row>
    <row r="103" spans="2:7" ht="15" customHeight="1" x14ac:dyDescent="0.25">
      <c r="B103" s="72"/>
      <c r="C103" s="72"/>
      <c r="D103" s="72"/>
      <c r="E103" s="72"/>
      <c r="F103" s="82"/>
      <c r="G103" s="82"/>
    </row>
    <row r="104" spans="2:7" x14ac:dyDescent="0.25">
      <c r="B104" s="72"/>
      <c r="C104" s="72"/>
      <c r="D104" s="72"/>
      <c r="E104" s="72"/>
      <c r="F104" s="82"/>
      <c r="G104" s="82"/>
    </row>
    <row r="105" spans="2:7" x14ac:dyDescent="0.25">
      <c r="B105" s="72"/>
      <c r="C105" s="72"/>
      <c r="D105" s="72"/>
      <c r="E105" s="72"/>
      <c r="F105" s="82"/>
      <c r="G105" s="82"/>
    </row>
    <row r="106" spans="2:7" x14ac:dyDescent="0.25">
      <c r="B106" s="72"/>
      <c r="C106" s="72"/>
      <c r="D106" s="72"/>
      <c r="E106" s="72"/>
      <c r="F106" s="82"/>
      <c r="G106" s="82"/>
    </row>
    <row r="107" spans="2:7" x14ac:dyDescent="0.25">
      <c r="B107" s="72"/>
      <c r="C107" s="72"/>
      <c r="D107" s="72"/>
      <c r="E107" s="72"/>
      <c r="F107" s="82"/>
      <c r="G107" s="82"/>
    </row>
    <row r="108" spans="2:7" x14ac:dyDescent="0.25">
      <c r="B108" s="72"/>
      <c r="C108" s="72"/>
      <c r="D108" s="72"/>
      <c r="E108" s="72"/>
      <c r="F108" s="82"/>
      <c r="G108" s="82"/>
    </row>
    <row r="109" spans="2:7" x14ac:dyDescent="0.25">
      <c r="B109" s="72"/>
      <c r="C109" s="72"/>
      <c r="D109" s="72"/>
      <c r="E109" s="72"/>
      <c r="F109" s="82"/>
      <c r="G109" s="82"/>
    </row>
    <row r="110" spans="2:7" x14ac:dyDescent="0.25">
      <c r="B110" s="72"/>
      <c r="C110" s="72"/>
      <c r="D110" s="72"/>
      <c r="E110" s="72"/>
      <c r="F110" s="82"/>
      <c r="G110" s="82"/>
    </row>
    <row r="111" spans="2:7" x14ac:dyDescent="0.25">
      <c r="B111" s="72"/>
      <c r="C111" s="72"/>
      <c r="D111" s="72"/>
      <c r="E111" s="72"/>
      <c r="F111" s="82"/>
      <c r="G111" s="82"/>
    </row>
    <row r="112" spans="2:7" x14ac:dyDescent="0.25">
      <c r="B112" s="72"/>
      <c r="C112" s="72"/>
      <c r="D112" s="72"/>
      <c r="E112" s="72"/>
      <c r="F112" s="82"/>
      <c r="G112" s="82"/>
    </row>
    <row r="113" spans="2:7" x14ac:dyDescent="0.25">
      <c r="B113" s="72"/>
      <c r="C113" s="72"/>
      <c r="D113" s="72"/>
      <c r="E113" s="72"/>
      <c r="F113" s="82"/>
      <c r="G113" s="82"/>
    </row>
    <row r="114" spans="2:7" x14ac:dyDescent="0.25">
      <c r="B114" s="72"/>
      <c r="C114" s="72"/>
      <c r="D114" s="72"/>
      <c r="E114" s="72"/>
      <c r="F114" s="82"/>
      <c r="G114" s="82"/>
    </row>
    <row r="115" spans="2:7" x14ac:dyDescent="0.25">
      <c r="B115" s="72"/>
      <c r="C115" s="72"/>
      <c r="D115" s="72"/>
      <c r="E115" s="72"/>
      <c r="F115" s="82"/>
      <c r="G115" s="82"/>
    </row>
    <row r="116" spans="2:7" x14ac:dyDescent="0.25">
      <c r="B116" s="72"/>
      <c r="C116" s="72"/>
      <c r="D116" s="72"/>
      <c r="E116" s="72"/>
      <c r="F116" s="82"/>
      <c r="G116" s="82"/>
    </row>
    <row r="117" spans="2:7" x14ac:dyDescent="0.25">
      <c r="B117" s="72"/>
      <c r="C117" s="72"/>
      <c r="D117" s="72"/>
      <c r="E117" s="72"/>
      <c r="F117" s="82"/>
      <c r="G117" s="82"/>
    </row>
    <row r="118" spans="2:7" x14ac:dyDescent="0.25">
      <c r="B118" s="72"/>
      <c r="C118" s="72"/>
      <c r="D118" s="72"/>
      <c r="E118" s="72"/>
      <c r="F118" s="82"/>
      <c r="G118" s="82"/>
    </row>
    <row r="119" spans="2:7" x14ac:dyDescent="0.25">
      <c r="B119" s="72"/>
      <c r="C119" s="72"/>
      <c r="D119" s="72"/>
      <c r="E119" s="72"/>
      <c r="F119" s="82"/>
      <c r="G119" s="82"/>
    </row>
    <row r="120" spans="2:7" x14ac:dyDescent="0.25">
      <c r="B120" s="72"/>
      <c r="C120" s="72"/>
      <c r="D120" s="72"/>
      <c r="E120" s="72"/>
      <c r="F120" s="82"/>
      <c r="G120" s="82"/>
    </row>
    <row r="121" spans="2:7" x14ac:dyDescent="0.25">
      <c r="B121" s="72"/>
      <c r="C121" s="72"/>
      <c r="D121" s="72"/>
      <c r="E121" s="72"/>
      <c r="F121" s="82"/>
      <c r="G121" s="82"/>
    </row>
    <row r="122" spans="2:7" x14ac:dyDescent="0.25">
      <c r="B122" s="72"/>
      <c r="C122" s="72"/>
      <c r="D122" s="72"/>
      <c r="E122" s="72"/>
      <c r="F122" s="82"/>
      <c r="G122" s="82"/>
    </row>
    <row r="123" spans="2:7" x14ac:dyDescent="0.25">
      <c r="B123" s="72"/>
      <c r="C123" s="72"/>
      <c r="D123" s="72"/>
      <c r="E123" s="72"/>
      <c r="F123" s="82"/>
      <c r="G123" s="82"/>
    </row>
    <row r="124" spans="2:7" x14ac:dyDescent="0.25">
      <c r="B124" s="72"/>
      <c r="C124" s="72"/>
      <c r="D124" s="72"/>
      <c r="E124" s="72"/>
      <c r="F124" s="82"/>
      <c r="G124" s="82"/>
    </row>
    <row r="125" spans="2:7" x14ac:dyDescent="0.25">
      <c r="B125" s="72"/>
      <c r="C125" s="72"/>
      <c r="D125" s="72"/>
      <c r="E125" s="72"/>
      <c r="F125" s="82"/>
      <c r="G125" s="82"/>
    </row>
    <row r="126" spans="2:7" x14ac:dyDescent="0.25">
      <c r="B126" s="72"/>
      <c r="C126" s="72"/>
      <c r="D126" s="72"/>
      <c r="E126" s="72"/>
      <c r="F126" s="82"/>
      <c r="G126" s="82"/>
    </row>
    <row r="127" spans="2:7" x14ac:dyDescent="0.25">
      <c r="B127" s="72"/>
      <c r="C127" s="72"/>
      <c r="D127" s="72"/>
      <c r="E127" s="72"/>
      <c r="F127" s="82"/>
      <c r="G127" s="82"/>
    </row>
    <row r="128" spans="2:7" x14ac:dyDescent="0.25">
      <c r="B128" s="72"/>
      <c r="C128" s="72"/>
      <c r="D128" s="72"/>
      <c r="E128" s="72"/>
      <c r="F128" s="82"/>
      <c r="G128" s="82"/>
    </row>
    <row r="129" spans="2:7" x14ac:dyDescent="0.25">
      <c r="B129" s="72"/>
      <c r="C129" s="72"/>
      <c r="D129" s="72"/>
      <c r="E129" s="72"/>
      <c r="F129" s="82"/>
      <c r="G129" s="82"/>
    </row>
    <row r="130" spans="2:7" x14ac:dyDescent="0.25">
      <c r="B130" s="72"/>
      <c r="C130" s="72"/>
      <c r="D130" s="72"/>
      <c r="E130" s="72"/>
      <c r="F130" s="82"/>
      <c r="G130" s="82"/>
    </row>
    <row r="131" spans="2:7" x14ac:dyDescent="0.25">
      <c r="B131" s="72"/>
      <c r="C131" s="72"/>
      <c r="D131" s="72"/>
      <c r="E131" s="72"/>
      <c r="F131" s="82"/>
      <c r="G131" s="82"/>
    </row>
    <row r="132" spans="2:7" x14ac:dyDescent="0.25">
      <c r="B132" s="72"/>
      <c r="C132" s="72"/>
      <c r="D132" s="72"/>
      <c r="E132" s="72"/>
      <c r="F132" s="82"/>
      <c r="G132" s="82"/>
    </row>
    <row r="133" spans="2:7" x14ac:dyDescent="0.25">
      <c r="B133" s="72"/>
      <c r="C133" s="72"/>
      <c r="D133" s="72"/>
      <c r="E133" s="72"/>
      <c r="F133" s="82"/>
      <c r="G133" s="82"/>
    </row>
    <row r="134" spans="2:7" x14ac:dyDescent="0.25">
      <c r="B134" s="72"/>
      <c r="C134" s="72"/>
      <c r="D134" s="72"/>
      <c r="E134" s="72"/>
      <c r="F134" s="82"/>
      <c r="G134" s="82"/>
    </row>
    <row r="135" spans="2:7" x14ac:dyDescent="0.25">
      <c r="B135" s="72"/>
      <c r="C135" s="72"/>
      <c r="D135" s="72"/>
      <c r="E135" s="72"/>
      <c r="F135" s="82"/>
      <c r="G135" s="82"/>
    </row>
    <row r="136" spans="2:7" x14ac:dyDescent="0.25">
      <c r="B136" s="72"/>
      <c r="C136" s="72"/>
      <c r="D136" s="72"/>
      <c r="E136" s="72"/>
      <c r="F136" s="82"/>
      <c r="G136" s="82"/>
    </row>
    <row r="137" spans="2:7" x14ac:dyDescent="0.25">
      <c r="B137" s="72"/>
      <c r="C137" s="72"/>
      <c r="D137" s="72"/>
      <c r="E137" s="72"/>
      <c r="F137" s="82"/>
      <c r="G137" s="82"/>
    </row>
    <row r="138" spans="2:7" x14ac:dyDescent="0.25">
      <c r="B138" s="72"/>
      <c r="C138" s="72"/>
      <c r="D138" s="72"/>
      <c r="E138" s="72"/>
      <c r="F138" s="82"/>
      <c r="G138" s="82"/>
    </row>
    <row r="139" spans="2:7" x14ac:dyDescent="0.25">
      <c r="B139" s="72"/>
      <c r="C139" s="72"/>
      <c r="D139" s="72"/>
      <c r="E139" s="72"/>
      <c r="F139" s="82"/>
      <c r="G139" s="82"/>
    </row>
    <row r="140" spans="2:7" x14ac:dyDescent="0.25">
      <c r="B140" s="72"/>
      <c r="C140" s="72"/>
      <c r="D140" s="72"/>
      <c r="E140" s="72"/>
      <c r="F140" s="82"/>
      <c r="G140" s="82"/>
    </row>
    <row r="141" spans="2:7" x14ac:dyDescent="0.25">
      <c r="B141" s="72"/>
      <c r="C141" s="72"/>
      <c r="D141" s="72"/>
      <c r="E141" s="72"/>
      <c r="F141" s="82"/>
      <c r="G141" s="82"/>
    </row>
    <row r="142" spans="2:7" x14ac:dyDescent="0.25">
      <c r="B142" s="72"/>
      <c r="C142" s="72"/>
      <c r="D142" s="72"/>
      <c r="E142" s="72"/>
      <c r="F142" s="82"/>
      <c r="G142" s="82"/>
    </row>
    <row r="143" spans="2:7" x14ac:dyDescent="0.25">
      <c r="B143" s="72"/>
      <c r="C143" s="72"/>
      <c r="D143" s="72"/>
      <c r="E143" s="72"/>
      <c r="F143" s="82"/>
      <c r="G143" s="82"/>
    </row>
    <row r="144" spans="2:7" x14ac:dyDescent="0.25">
      <c r="B144" s="72"/>
      <c r="C144" s="72"/>
      <c r="D144" s="72"/>
      <c r="E144" s="72"/>
      <c r="F144" s="82"/>
      <c r="G144" s="82"/>
    </row>
    <row r="145" spans="2:7" x14ac:dyDescent="0.25">
      <c r="B145" s="72"/>
      <c r="C145" s="72"/>
      <c r="D145" s="72"/>
      <c r="E145" s="72"/>
      <c r="F145" s="82"/>
      <c r="G145" s="82"/>
    </row>
    <row r="146" spans="2:7" x14ac:dyDescent="0.25">
      <c r="B146" s="72"/>
      <c r="C146" s="72"/>
      <c r="D146" s="72"/>
      <c r="E146" s="72"/>
      <c r="F146" s="82"/>
      <c r="G146" s="82"/>
    </row>
    <row r="147" spans="2:7" x14ac:dyDescent="0.25">
      <c r="B147" s="72"/>
      <c r="C147" s="72"/>
      <c r="D147" s="72"/>
      <c r="E147" s="72"/>
      <c r="F147" s="82"/>
      <c r="G147" s="82"/>
    </row>
    <row r="148" spans="2:7" x14ac:dyDescent="0.25">
      <c r="B148" s="72"/>
      <c r="C148" s="72"/>
      <c r="D148" s="72"/>
      <c r="E148" s="72"/>
      <c r="F148" s="82"/>
      <c r="G148" s="82"/>
    </row>
    <row r="149" spans="2:7" x14ac:dyDescent="0.25">
      <c r="B149" s="72"/>
      <c r="C149" s="72"/>
      <c r="D149" s="72"/>
      <c r="E149" s="72"/>
      <c r="F149" s="82"/>
      <c r="G149" s="82"/>
    </row>
    <row r="150" spans="2:7" x14ac:dyDescent="0.25">
      <c r="B150" s="72"/>
      <c r="C150" s="72"/>
      <c r="D150" s="72"/>
      <c r="E150" s="72"/>
      <c r="F150" s="82"/>
      <c r="G150" s="82"/>
    </row>
    <row r="151" spans="2:7" x14ac:dyDescent="0.25">
      <c r="B151" s="72"/>
      <c r="C151" s="72"/>
      <c r="D151" s="72"/>
      <c r="E151" s="72"/>
      <c r="F151" s="82"/>
      <c r="G151" s="82"/>
    </row>
    <row r="152" spans="2:7" x14ac:dyDescent="0.25">
      <c r="B152" s="72"/>
      <c r="C152" s="72"/>
      <c r="D152" s="72"/>
      <c r="E152" s="72"/>
      <c r="F152" s="82"/>
      <c r="G152" s="82"/>
    </row>
    <row r="153" spans="2:7" x14ac:dyDescent="0.25">
      <c r="B153" s="72"/>
      <c r="C153" s="72"/>
      <c r="D153" s="72"/>
      <c r="E153" s="72"/>
      <c r="F153" s="82"/>
      <c r="G153" s="82"/>
    </row>
    <row r="154" spans="2:7" x14ac:dyDescent="0.25">
      <c r="B154" s="72"/>
      <c r="C154" s="72"/>
      <c r="D154" s="72"/>
      <c r="E154" s="72"/>
      <c r="F154" s="82"/>
      <c r="G154" s="82"/>
    </row>
    <row r="155" spans="2:7" x14ac:dyDescent="0.25">
      <c r="B155" s="72"/>
      <c r="C155" s="72"/>
      <c r="D155" s="72"/>
      <c r="E155" s="72"/>
      <c r="F155" s="82"/>
      <c r="G155" s="82"/>
    </row>
    <row r="156" spans="2:7" x14ac:dyDescent="0.25">
      <c r="B156" s="72"/>
      <c r="C156" s="72"/>
      <c r="D156" s="72"/>
      <c r="E156" s="72"/>
      <c r="F156" s="82"/>
      <c r="G156" s="82"/>
    </row>
    <row r="157" spans="2:7" x14ac:dyDescent="0.25">
      <c r="B157" s="72"/>
      <c r="C157" s="72"/>
      <c r="D157" s="72"/>
      <c r="E157" s="72"/>
      <c r="F157" s="82"/>
      <c r="G157" s="82"/>
    </row>
    <row r="158" spans="2:7" x14ac:dyDescent="0.25">
      <c r="B158" s="72"/>
      <c r="C158" s="72"/>
      <c r="D158" s="72"/>
      <c r="E158" s="72"/>
      <c r="F158" s="82"/>
      <c r="G158" s="82"/>
    </row>
    <row r="159" spans="2:7" x14ac:dyDescent="0.25">
      <c r="B159" s="72"/>
      <c r="C159" s="72"/>
      <c r="D159" s="72"/>
      <c r="E159" s="72"/>
      <c r="F159" s="82"/>
      <c r="G159" s="82"/>
    </row>
    <row r="160" spans="2:7" x14ac:dyDescent="0.25">
      <c r="B160" s="72"/>
      <c r="C160" s="72"/>
      <c r="D160" s="72"/>
      <c r="E160" s="72"/>
      <c r="F160" s="82"/>
      <c r="G160" s="82"/>
    </row>
    <row r="161" spans="2:7" x14ac:dyDescent="0.25">
      <c r="B161" s="72"/>
      <c r="C161" s="72"/>
      <c r="D161" s="72"/>
      <c r="E161" s="72"/>
      <c r="F161" s="82"/>
      <c r="G161" s="82"/>
    </row>
    <row r="162" spans="2:7" x14ac:dyDescent="0.25">
      <c r="B162" s="72"/>
      <c r="C162" s="72"/>
      <c r="D162" s="72"/>
      <c r="E162" s="72"/>
      <c r="F162" s="82"/>
      <c r="G162" s="82"/>
    </row>
    <row r="163" spans="2:7" x14ac:dyDescent="0.25">
      <c r="B163" s="72"/>
      <c r="C163" s="72"/>
      <c r="D163" s="72"/>
      <c r="E163" s="72"/>
      <c r="F163" s="82"/>
      <c r="G163" s="82"/>
    </row>
    <row r="164" spans="2:7" x14ac:dyDescent="0.25">
      <c r="B164" s="72"/>
      <c r="C164" s="72"/>
      <c r="D164" s="72"/>
      <c r="E164" s="72"/>
      <c r="F164" s="82"/>
      <c r="G164" s="82"/>
    </row>
    <row r="165" spans="2:7" x14ac:dyDescent="0.25">
      <c r="B165" s="72"/>
      <c r="C165" s="72"/>
      <c r="D165" s="72"/>
      <c r="E165" s="72"/>
      <c r="F165" s="82"/>
      <c r="G165" s="82"/>
    </row>
    <row r="166" spans="2:7" x14ac:dyDescent="0.25">
      <c r="B166" s="72"/>
      <c r="C166" s="72"/>
      <c r="D166" s="72"/>
      <c r="E166" s="72"/>
      <c r="F166" s="82"/>
      <c r="G166" s="82"/>
    </row>
    <row r="167" spans="2:7" x14ac:dyDescent="0.25">
      <c r="B167" s="72"/>
      <c r="C167" s="72"/>
      <c r="D167" s="72"/>
      <c r="E167" s="72"/>
      <c r="F167" s="82"/>
      <c r="G167" s="82"/>
    </row>
    <row r="168" spans="2:7" x14ac:dyDescent="0.25">
      <c r="B168" s="72"/>
      <c r="C168" s="72"/>
      <c r="D168" s="72"/>
      <c r="E168" s="72"/>
      <c r="F168" s="82"/>
      <c r="G168" s="82"/>
    </row>
    <row r="169" spans="2:7" x14ac:dyDescent="0.25">
      <c r="B169" s="72"/>
      <c r="C169" s="72"/>
      <c r="D169" s="72"/>
      <c r="E169" s="72"/>
      <c r="F169" s="82"/>
      <c r="G169" s="82"/>
    </row>
    <row r="170" spans="2:7" x14ac:dyDescent="0.25">
      <c r="B170" s="72"/>
      <c r="C170" s="72"/>
      <c r="D170" s="72"/>
      <c r="E170" s="72"/>
      <c r="F170" s="82"/>
      <c r="G170" s="82"/>
    </row>
    <row r="171" spans="2:7" x14ac:dyDescent="0.25">
      <c r="B171" s="72"/>
      <c r="C171" s="72"/>
      <c r="D171" s="72"/>
      <c r="E171" s="72"/>
      <c r="F171" s="82"/>
      <c r="G171" s="82"/>
    </row>
    <row r="172" spans="2:7" x14ac:dyDescent="0.25">
      <c r="B172" s="72"/>
      <c r="C172" s="72"/>
      <c r="D172" s="72"/>
      <c r="E172" s="72"/>
      <c r="F172" s="82"/>
      <c r="G172" s="82"/>
    </row>
    <row r="173" spans="2:7" x14ac:dyDescent="0.25">
      <c r="B173" s="72"/>
      <c r="C173" s="72"/>
      <c r="D173" s="72"/>
      <c r="E173" s="72"/>
      <c r="F173" s="82"/>
      <c r="G173" s="82"/>
    </row>
    <row r="174" spans="2:7" x14ac:dyDescent="0.25">
      <c r="B174" s="72"/>
      <c r="C174" s="72"/>
      <c r="D174" s="72"/>
      <c r="E174" s="72"/>
      <c r="F174" s="82"/>
      <c r="G174" s="82"/>
    </row>
    <row r="175" spans="2:7" x14ac:dyDescent="0.25">
      <c r="B175" s="72"/>
      <c r="C175" s="72"/>
      <c r="D175" s="72"/>
      <c r="E175" s="72"/>
      <c r="F175" s="82"/>
      <c r="G175" s="82"/>
    </row>
    <row r="176" spans="2:7" x14ac:dyDescent="0.25">
      <c r="B176" s="72"/>
      <c r="C176" s="72"/>
      <c r="D176" s="72"/>
      <c r="E176" s="72"/>
      <c r="F176" s="82"/>
      <c r="G176" s="82"/>
    </row>
    <row r="177" spans="2:7" x14ac:dyDescent="0.25">
      <c r="B177" s="72"/>
      <c r="C177" s="72"/>
      <c r="D177" s="72"/>
      <c r="E177" s="72"/>
      <c r="F177" s="82"/>
      <c r="G177" s="82"/>
    </row>
    <row r="178" spans="2:7" x14ac:dyDescent="0.25">
      <c r="B178" s="72"/>
      <c r="C178" s="72"/>
      <c r="D178" s="72"/>
      <c r="E178" s="72"/>
      <c r="F178" s="82"/>
      <c r="G178" s="82"/>
    </row>
    <row r="179" spans="2:7" x14ac:dyDescent="0.25">
      <c r="B179" s="72"/>
      <c r="C179" s="72"/>
      <c r="D179" s="72"/>
      <c r="E179" s="72"/>
      <c r="F179" s="82"/>
      <c r="G179" s="82"/>
    </row>
    <row r="180" spans="2:7" x14ac:dyDescent="0.25">
      <c r="B180" s="72"/>
      <c r="C180" s="72"/>
      <c r="D180" s="72"/>
      <c r="E180" s="72"/>
      <c r="F180" s="82"/>
      <c r="G180" s="82"/>
    </row>
    <row r="181" spans="2:7" x14ac:dyDescent="0.25">
      <c r="B181" s="72"/>
      <c r="C181" s="72"/>
      <c r="D181" s="72"/>
      <c r="E181" s="72"/>
      <c r="F181" s="82"/>
      <c r="G181" s="82"/>
    </row>
    <row r="182" spans="2:7" x14ac:dyDescent="0.25">
      <c r="B182" s="72"/>
      <c r="C182" s="72"/>
      <c r="D182" s="72"/>
      <c r="E182" s="72"/>
      <c r="F182" s="82"/>
      <c r="G182" s="82"/>
    </row>
    <row r="183" spans="2:7" x14ac:dyDescent="0.25">
      <c r="B183" s="72"/>
      <c r="C183" s="72"/>
      <c r="D183" s="72"/>
      <c r="E183" s="72"/>
      <c r="F183" s="82"/>
      <c r="G183" s="82"/>
    </row>
    <row r="184" spans="2:7" x14ac:dyDescent="0.25">
      <c r="C184" s="72"/>
      <c r="D184" s="72"/>
      <c r="E184" s="72"/>
      <c r="F184" s="82"/>
      <c r="G184" s="82"/>
    </row>
    <row r="185" spans="2:7" x14ac:dyDescent="0.25">
      <c r="C185" s="72"/>
      <c r="D185" s="72"/>
      <c r="E185" s="72"/>
      <c r="F185" s="82"/>
      <c r="G185" s="82"/>
    </row>
    <row r="186" spans="2:7" x14ac:dyDescent="0.25">
      <c r="C186" s="72"/>
      <c r="D186" s="72"/>
      <c r="E186" s="72"/>
      <c r="F186" s="82"/>
      <c r="G186" s="82"/>
    </row>
    <row r="187" spans="2:7" x14ac:dyDescent="0.25">
      <c r="C187" s="72"/>
      <c r="D187" s="72"/>
      <c r="E187" s="72"/>
      <c r="F187" s="82"/>
      <c r="G187" s="82"/>
    </row>
    <row r="188" spans="2:7" x14ac:dyDescent="0.25">
      <c r="C188" s="72"/>
      <c r="D188" s="72"/>
      <c r="E188" s="72"/>
      <c r="F188" s="82"/>
      <c r="G188" s="82"/>
    </row>
    <row r="189" spans="2:7" x14ac:dyDescent="0.25">
      <c r="C189" s="72"/>
      <c r="D189" s="72"/>
      <c r="E189" s="72"/>
      <c r="F189" s="82"/>
      <c r="G189" s="82"/>
    </row>
    <row r="190" spans="2:7" x14ac:dyDescent="0.25">
      <c r="C190" s="72"/>
      <c r="D190" s="72"/>
      <c r="E190" s="72"/>
      <c r="F190" s="82"/>
      <c r="G190" s="82"/>
    </row>
    <row r="191" spans="2:7" x14ac:dyDescent="0.25">
      <c r="C191" s="72"/>
      <c r="D191" s="72"/>
      <c r="E191" s="72"/>
      <c r="F191" s="82"/>
      <c r="G191" s="82"/>
    </row>
    <row r="192" spans="2:7" x14ac:dyDescent="0.25">
      <c r="C192" s="72"/>
      <c r="D192" s="72"/>
      <c r="E192" s="72"/>
      <c r="F192" s="82"/>
      <c r="G192" s="82"/>
    </row>
    <row r="193" spans="3:7" x14ac:dyDescent="0.25">
      <c r="C193" s="72"/>
      <c r="D193" s="72"/>
      <c r="E193" s="72"/>
      <c r="F193" s="82"/>
      <c r="G193" s="82"/>
    </row>
    <row r="194" spans="3:7" x14ac:dyDescent="0.25">
      <c r="C194" s="72"/>
      <c r="D194" s="72"/>
      <c r="E194" s="72"/>
      <c r="F194" s="82"/>
      <c r="G194" s="82"/>
    </row>
    <row r="195" spans="3:7" x14ac:dyDescent="0.25">
      <c r="C195" s="72"/>
      <c r="D195" s="72"/>
      <c r="E195" s="72"/>
      <c r="F195" s="82"/>
      <c r="G195" s="82"/>
    </row>
    <row r="196" spans="3:7" x14ac:dyDescent="0.25">
      <c r="C196" s="72"/>
      <c r="D196" s="72"/>
      <c r="E196" s="72"/>
      <c r="F196" s="82"/>
      <c r="G196" s="82"/>
    </row>
    <row r="197" spans="3:7" x14ac:dyDescent="0.25">
      <c r="C197" s="72"/>
      <c r="D197" s="72"/>
      <c r="E197" s="72"/>
      <c r="F197" s="82"/>
      <c r="G197" s="82"/>
    </row>
    <row r="198" spans="3:7" x14ac:dyDescent="0.25">
      <c r="C198" s="72"/>
      <c r="D198" s="72"/>
      <c r="E198" s="72"/>
      <c r="F198" s="82"/>
      <c r="G198" s="82"/>
    </row>
    <row r="199" spans="3:7" x14ac:dyDescent="0.25">
      <c r="C199" s="72"/>
      <c r="D199" s="72"/>
      <c r="E199" s="72"/>
      <c r="F199" s="82"/>
      <c r="G199" s="82"/>
    </row>
    <row r="200" spans="3:7" x14ac:dyDescent="0.25">
      <c r="C200" s="72"/>
      <c r="D200" s="72"/>
      <c r="E200" s="72"/>
      <c r="F200" s="82"/>
      <c r="G200" s="82"/>
    </row>
    <row r="201" spans="3:7" x14ac:dyDescent="0.25">
      <c r="C201" s="72"/>
      <c r="D201" s="72"/>
      <c r="E201" s="72"/>
      <c r="F201" s="82"/>
      <c r="G201" s="82"/>
    </row>
    <row r="202" spans="3:7" x14ac:dyDescent="0.25">
      <c r="C202" s="72"/>
      <c r="D202" s="72"/>
      <c r="E202" s="72"/>
      <c r="F202" s="82"/>
      <c r="G202" s="82"/>
    </row>
    <row r="203" spans="3:7" x14ac:dyDescent="0.25">
      <c r="C203" s="72"/>
      <c r="D203" s="72"/>
      <c r="E203" s="72"/>
      <c r="F203" s="82"/>
      <c r="G203" s="82"/>
    </row>
    <row r="204" spans="3:7" x14ac:dyDescent="0.25">
      <c r="C204" s="72"/>
      <c r="D204" s="72"/>
      <c r="E204" s="72"/>
      <c r="F204" s="82"/>
      <c r="G204" s="82"/>
    </row>
    <row r="205" spans="3:7" x14ac:dyDescent="0.25">
      <c r="C205" s="72"/>
      <c r="D205" s="72"/>
      <c r="E205" s="72"/>
      <c r="F205" s="82"/>
      <c r="G205" s="82"/>
    </row>
    <row r="206" spans="3:7" x14ac:dyDescent="0.25">
      <c r="C206" s="72"/>
      <c r="D206" s="72"/>
      <c r="E206" s="72"/>
      <c r="F206" s="82"/>
      <c r="G206" s="82"/>
    </row>
    <row r="207" spans="3:7" x14ac:dyDescent="0.25">
      <c r="C207" s="72"/>
      <c r="D207" s="72"/>
      <c r="E207" s="72"/>
      <c r="F207" s="82"/>
      <c r="G207" s="82"/>
    </row>
    <row r="208" spans="3:7" x14ac:dyDescent="0.25">
      <c r="C208" s="72"/>
      <c r="D208" s="72"/>
      <c r="E208" s="72"/>
      <c r="F208" s="82"/>
      <c r="G208" s="82"/>
    </row>
    <row r="209" spans="3:7" x14ac:dyDescent="0.25">
      <c r="C209" s="72"/>
      <c r="D209" s="72"/>
      <c r="E209" s="72"/>
      <c r="F209" s="82"/>
      <c r="G209" s="82"/>
    </row>
    <row r="210" spans="3:7" x14ac:dyDescent="0.25">
      <c r="C210" s="72"/>
      <c r="D210" s="72"/>
      <c r="E210" s="72"/>
      <c r="F210" s="82"/>
      <c r="G210" s="82"/>
    </row>
    <row r="211" spans="3:7" x14ac:dyDescent="0.25">
      <c r="C211" s="72"/>
      <c r="D211" s="72"/>
      <c r="E211" s="72"/>
      <c r="F211" s="82"/>
      <c r="G211" s="82"/>
    </row>
    <row r="212" spans="3:7" x14ac:dyDescent="0.25">
      <c r="C212" s="72"/>
      <c r="D212" s="72"/>
      <c r="E212" s="72"/>
      <c r="F212" s="82"/>
      <c r="G212" s="82"/>
    </row>
    <row r="213" spans="3:7" x14ac:dyDescent="0.25">
      <c r="C213" s="72"/>
      <c r="D213" s="72"/>
      <c r="E213" s="72"/>
      <c r="F213" s="82"/>
      <c r="G213" s="82"/>
    </row>
    <row r="214" spans="3:7" x14ac:dyDescent="0.25">
      <c r="C214" s="72"/>
      <c r="D214" s="72"/>
      <c r="E214" s="72"/>
      <c r="F214" s="82"/>
      <c r="G214" s="82"/>
    </row>
    <row r="215" spans="3:7" x14ac:dyDescent="0.25">
      <c r="C215" s="72"/>
      <c r="D215" s="72"/>
      <c r="E215" s="72"/>
      <c r="F215" s="82"/>
      <c r="G215" s="82"/>
    </row>
    <row r="216" spans="3:7" x14ac:dyDescent="0.25">
      <c r="C216" s="72"/>
      <c r="D216" s="72"/>
      <c r="E216" s="72"/>
      <c r="F216" s="82"/>
      <c r="G216" s="82"/>
    </row>
    <row r="217" spans="3:7" x14ac:dyDescent="0.25">
      <c r="C217" s="72"/>
      <c r="D217" s="72"/>
      <c r="E217" s="72"/>
      <c r="F217" s="82"/>
      <c r="G217" s="82"/>
    </row>
    <row r="218" spans="3:7" x14ac:dyDescent="0.25">
      <c r="C218" s="72"/>
      <c r="D218" s="72"/>
      <c r="E218" s="72"/>
      <c r="F218" s="82"/>
      <c r="G218" s="82"/>
    </row>
    <row r="219" spans="3:7" x14ac:dyDescent="0.25">
      <c r="C219" s="72"/>
      <c r="D219" s="72"/>
      <c r="E219" s="72"/>
      <c r="F219" s="82"/>
      <c r="G219" s="82"/>
    </row>
    <row r="220" spans="3:7" x14ac:dyDescent="0.25">
      <c r="C220" s="72"/>
      <c r="D220" s="72"/>
      <c r="E220" s="72"/>
      <c r="F220" s="82"/>
      <c r="G220" s="82"/>
    </row>
    <row r="221" spans="3:7" x14ac:dyDescent="0.25">
      <c r="C221" s="72"/>
      <c r="D221" s="72"/>
      <c r="E221" s="72"/>
      <c r="F221" s="82"/>
      <c r="G221" s="82"/>
    </row>
    <row r="222" spans="3:7" x14ac:dyDescent="0.25">
      <c r="C222" s="72"/>
      <c r="D222" s="72"/>
      <c r="E222" s="72"/>
      <c r="F222" s="82"/>
      <c r="G222" s="82"/>
    </row>
    <row r="223" spans="3:7" x14ac:dyDescent="0.25">
      <c r="C223" s="72"/>
      <c r="D223" s="72"/>
      <c r="E223" s="72"/>
      <c r="F223" s="82"/>
      <c r="G223" s="82"/>
    </row>
    <row r="224" spans="3:7" x14ac:dyDescent="0.25">
      <c r="C224" s="72"/>
      <c r="D224" s="72"/>
      <c r="E224" s="72"/>
      <c r="F224" s="82"/>
      <c r="G224" s="82"/>
    </row>
    <row r="225" spans="3:7" x14ac:dyDescent="0.25">
      <c r="C225" s="72"/>
      <c r="D225" s="72"/>
      <c r="E225" s="72"/>
      <c r="F225" s="82"/>
      <c r="G225" s="82"/>
    </row>
    <row r="226" spans="3:7" x14ac:dyDescent="0.25">
      <c r="C226" s="72"/>
      <c r="D226" s="72"/>
      <c r="E226" s="72"/>
      <c r="F226" s="82"/>
      <c r="G226" s="82"/>
    </row>
    <row r="227" spans="3:7" x14ac:dyDescent="0.25">
      <c r="C227" s="72"/>
      <c r="D227" s="72"/>
      <c r="E227" s="72"/>
      <c r="F227" s="82"/>
      <c r="G227" s="82"/>
    </row>
    <row r="228" spans="3:7" x14ac:dyDescent="0.25">
      <c r="C228" s="72"/>
      <c r="D228" s="72"/>
      <c r="E228" s="72"/>
      <c r="F228" s="82"/>
      <c r="G228" s="82"/>
    </row>
    <row r="229" spans="3:7" x14ac:dyDescent="0.25">
      <c r="C229" s="72"/>
      <c r="D229" s="72"/>
      <c r="E229" s="72"/>
      <c r="F229" s="82"/>
      <c r="G229" s="82"/>
    </row>
    <row r="230" spans="3:7" x14ac:dyDescent="0.25">
      <c r="C230" s="72"/>
      <c r="D230" s="72"/>
      <c r="E230" s="72"/>
      <c r="F230" s="82"/>
      <c r="G230" s="82"/>
    </row>
    <row r="231" spans="3:7" x14ac:dyDescent="0.25">
      <c r="C231" s="72"/>
      <c r="D231" s="72"/>
      <c r="E231" s="72"/>
      <c r="F231" s="82"/>
      <c r="G231" s="82"/>
    </row>
    <row r="232" spans="3:7" x14ac:dyDescent="0.25">
      <c r="C232" s="72"/>
      <c r="D232" s="72"/>
      <c r="E232" s="72"/>
      <c r="F232" s="82"/>
      <c r="G232" s="82"/>
    </row>
    <row r="233" spans="3:7" x14ac:dyDescent="0.25">
      <c r="C233" s="72"/>
      <c r="D233" s="72"/>
      <c r="E233" s="72"/>
      <c r="F233" s="82"/>
      <c r="G233" s="82"/>
    </row>
    <row r="234" spans="3:7" x14ac:dyDescent="0.25">
      <c r="C234" s="72"/>
      <c r="D234" s="72"/>
      <c r="E234" s="72"/>
      <c r="F234" s="82"/>
      <c r="G234" s="82"/>
    </row>
    <row r="235" spans="3:7" x14ac:dyDescent="0.25">
      <c r="C235" s="72"/>
      <c r="D235" s="72"/>
      <c r="E235" s="72"/>
      <c r="F235" s="82"/>
      <c r="G235" s="82"/>
    </row>
    <row r="236" spans="3:7" x14ac:dyDescent="0.25">
      <c r="C236" s="72"/>
      <c r="D236" s="72"/>
      <c r="E236" s="72"/>
      <c r="F236" s="82"/>
      <c r="G236" s="82"/>
    </row>
    <row r="237" spans="3:7" x14ac:dyDescent="0.25">
      <c r="C237" s="72"/>
      <c r="D237" s="72"/>
      <c r="E237" s="72"/>
      <c r="F237" s="82"/>
      <c r="G237" s="82"/>
    </row>
    <row r="238" spans="3:7" x14ac:dyDescent="0.25">
      <c r="C238" s="72"/>
      <c r="D238" s="72"/>
      <c r="E238" s="72"/>
      <c r="F238" s="82"/>
      <c r="G238" s="82"/>
    </row>
    <row r="239" spans="3:7" x14ac:dyDescent="0.25">
      <c r="C239" s="72"/>
      <c r="D239" s="72"/>
      <c r="E239" s="72"/>
      <c r="F239" s="82"/>
      <c r="G239" s="82"/>
    </row>
    <row r="240" spans="3:7" x14ac:dyDescent="0.25">
      <c r="C240" s="72"/>
      <c r="D240" s="72"/>
      <c r="E240" s="72"/>
      <c r="F240" s="82"/>
      <c r="G240" s="82"/>
    </row>
    <row r="241" spans="3:7" x14ac:dyDescent="0.25">
      <c r="C241" s="72"/>
      <c r="D241" s="72"/>
      <c r="E241" s="72"/>
      <c r="F241" s="82"/>
      <c r="G241" s="82"/>
    </row>
    <row r="242" spans="3:7" x14ac:dyDescent="0.25">
      <c r="C242" s="72"/>
      <c r="D242" s="72"/>
      <c r="E242" s="72"/>
      <c r="F242" s="82"/>
      <c r="G242" s="82"/>
    </row>
    <row r="243" spans="3:7" x14ac:dyDescent="0.25">
      <c r="C243" s="72"/>
      <c r="D243" s="72"/>
      <c r="E243" s="72"/>
      <c r="F243" s="82"/>
      <c r="G243" s="82"/>
    </row>
    <row r="244" spans="3:7" x14ac:dyDescent="0.25">
      <c r="C244" s="72"/>
      <c r="D244" s="72"/>
      <c r="E244" s="72"/>
      <c r="F244" s="82"/>
      <c r="G244" s="82"/>
    </row>
    <row r="245" spans="3:7" x14ac:dyDescent="0.25">
      <c r="C245" s="72"/>
      <c r="D245" s="72"/>
      <c r="E245" s="72"/>
      <c r="F245" s="82"/>
      <c r="G245" s="82"/>
    </row>
    <row r="246" spans="3:7" x14ac:dyDescent="0.25">
      <c r="C246" s="72"/>
      <c r="D246" s="72"/>
      <c r="E246" s="72"/>
      <c r="F246" s="82"/>
      <c r="G246" s="82"/>
    </row>
    <row r="247" spans="3:7" x14ac:dyDescent="0.25">
      <c r="C247" s="72"/>
      <c r="D247" s="72"/>
      <c r="E247" s="72"/>
      <c r="F247" s="82"/>
      <c r="G247" s="82"/>
    </row>
    <row r="248" spans="3:7" x14ac:dyDescent="0.25">
      <c r="C248" s="72"/>
      <c r="D248" s="72"/>
      <c r="E248" s="72"/>
      <c r="F248" s="82"/>
      <c r="G248" s="82"/>
    </row>
    <row r="249" spans="3:7" x14ac:dyDescent="0.25">
      <c r="C249" s="72"/>
      <c r="D249" s="72"/>
      <c r="E249" s="72"/>
      <c r="F249" s="82"/>
      <c r="G249" s="82"/>
    </row>
    <row r="250" spans="3:7" x14ac:dyDescent="0.25">
      <c r="C250" s="72"/>
      <c r="D250" s="72"/>
      <c r="E250" s="72"/>
      <c r="F250" s="82"/>
      <c r="G250" s="82"/>
    </row>
    <row r="251" spans="3:7" x14ac:dyDescent="0.25">
      <c r="C251" s="72"/>
      <c r="D251" s="72"/>
      <c r="E251" s="72"/>
      <c r="F251" s="82"/>
      <c r="G251" s="82"/>
    </row>
    <row r="252" spans="3:7" x14ac:dyDescent="0.25">
      <c r="C252" s="72"/>
      <c r="D252" s="72"/>
      <c r="E252" s="72"/>
      <c r="F252" s="82"/>
      <c r="G252" s="82"/>
    </row>
    <row r="253" spans="3:7" x14ac:dyDescent="0.25">
      <c r="C253" s="72"/>
      <c r="D253" s="72"/>
      <c r="E253" s="72"/>
      <c r="F253" s="82"/>
      <c r="G253" s="82"/>
    </row>
    <row r="254" spans="3:7" x14ac:dyDescent="0.25">
      <c r="C254" s="72"/>
      <c r="D254" s="72"/>
      <c r="E254" s="72"/>
      <c r="F254" s="82"/>
      <c r="G254" s="82"/>
    </row>
    <row r="255" spans="3:7" x14ac:dyDescent="0.25">
      <c r="C255" s="72"/>
      <c r="D255" s="72"/>
      <c r="E255" s="72"/>
      <c r="F255" s="82"/>
      <c r="G255" s="82"/>
    </row>
    <row r="256" spans="3:7" x14ac:dyDescent="0.25">
      <c r="C256" s="72"/>
      <c r="D256" s="72"/>
      <c r="E256" s="72"/>
      <c r="F256" s="82"/>
      <c r="G256" s="82"/>
    </row>
    <row r="257" spans="3:7" x14ac:dyDescent="0.25">
      <c r="C257" s="72"/>
      <c r="D257" s="72"/>
      <c r="E257" s="72"/>
      <c r="F257" s="82"/>
      <c r="G257" s="82"/>
    </row>
    <row r="258" spans="3:7" x14ac:dyDescent="0.25">
      <c r="C258" s="72"/>
      <c r="D258" s="72"/>
      <c r="E258" s="72"/>
      <c r="F258" s="82"/>
      <c r="G258" s="82"/>
    </row>
    <row r="259" spans="3:7" x14ac:dyDescent="0.25">
      <c r="C259" s="72"/>
      <c r="D259" s="72"/>
      <c r="E259" s="72"/>
      <c r="F259" s="82"/>
      <c r="G259" s="82"/>
    </row>
    <row r="260" spans="3:7" x14ac:dyDescent="0.25">
      <c r="C260" s="72"/>
      <c r="D260" s="72"/>
      <c r="E260" s="72"/>
      <c r="F260" s="82"/>
      <c r="G260" s="82"/>
    </row>
    <row r="261" spans="3:7" x14ac:dyDescent="0.25">
      <c r="C261" s="72"/>
      <c r="D261" s="72"/>
      <c r="E261" s="72"/>
      <c r="F261" s="82"/>
      <c r="G261" s="82"/>
    </row>
    <row r="262" spans="3:7" x14ac:dyDescent="0.25">
      <c r="C262" s="72"/>
      <c r="D262" s="72"/>
      <c r="E262" s="72"/>
      <c r="F262" s="82"/>
      <c r="G262" s="82"/>
    </row>
    <row r="263" spans="3:7" x14ac:dyDescent="0.25">
      <c r="C263" s="72"/>
      <c r="D263" s="72"/>
      <c r="E263" s="72"/>
      <c r="F263" s="82"/>
      <c r="G263" s="82"/>
    </row>
    <row r="264" spans="3:7" x14ac:dyDescent="0.25">
      <c r="C264" s="72"/>
      <c r="D264" s="72"/>
      <c r="E264" s="72"/>
      <c r="F264" s="82"/>
      <c r="G264" s="82"/>
    </row>
    <row r="265" spans="3:7" x14ac:dyDescent="0.25">
      <c r="C265" s="72"/>
      <c r="D265" s="72"/>
      <c r="E265" s="72"/>
      <c r="F265" s="82"/>
      <c r="G265" s="82"/>
    </row>
    <row r="266" spans="3:7" x14ac:dyDescent="0.25">
      <c r="C266" s="72"/>
      <c r="D266" s="72"/>
      <c r="E266" s="72"/>
      <c r="F266" s="82"/>
      <c r="G266" s="82"/>
    </row>
    <row r="267" spans="3:7" x14ac:dyDescent="0.25">
      <c r="C267" s="72"/>
      <c r="D267" s="72"/>
      <c r="E267" s="72"/>
      <c r="F267" s="82"/>
      <c r="G267" s="82"/>
    </row>
    <row r="268" spans="3:7" x14ac:dyDescent="0.25">
      <c r="C268" s="72"/>
      <c r="D268" s="72"/>
      <c r="E268" s="72"/>
      <c r="F268" s="82"/>
      <c r="G268" s="82"/>
    </row>
    <row r="269" spans="3:7" x14ac:dyDescent="0.25">
      <c r="C269" s="72"/>
      <c r="D269" s="72"/>
      <c r="E269" s="72"/>
      <c r="F269" s="82"/>
      <c r="G269" s="82"/>
    </row>
    <row r="270" spans="3:7" x14ac:dyDescent="0.25">
      <c r="C270" s="72"/>
      <c r="D270" s="72"/>
      <c r="E270" s="72"/>
      <c r="F270" s="82"/>
      <c r="G270" s="82"/>
    </row>
    <row r="271" spans="3:7" x14ac:dyDescent="0.25">
      <c r="C271" s="72"/>
      <c r="D271" s="72"/>
      <c r="E271" s="72"/>
      <c r="F271" s="82"/>
      <c r="G271" s="82"/>
    </row>
    <row r="272" spans="3:7" x14ac:dyDescent="0.25">
      <c r="C272" s="72"/>
      <c r="D272" s="72"/>
      <c r="E272" s="72"/>
      <c r="F272" s="82"/>
      <c r="G272" s="82"/>
    </row>
    <row r="273" spans="3:7" x14ac:dyDescent="0.25">
      <c r="C273" s="72"/>
      <c r="D273" s="72"/>
      <c r="E273" s="72"/>
      <c r="F273" s="82"/>
      <c r="G273" s="82"/>
    </row>
    <row r="274" spans="3:7" x14ac:dyDescent="0.25">
      <c r="C274" s="72"/>
      <c r="D274" s="72"/>
      <c r="E274" s="72"/>
      <c r="F274" s="82"/>
      <c r="G274" s="82"/>
    </row>
    <row r="275" spans="3:7" x14ac:dyDescent="0.25">
      <c r="C275" s="72"/>
      <c r="D275" s="72"/>
      <c r="E275" s="72"/>
      <c r="F275" s="82"/>
      <c r="G275" s="82"/>
    </row>
    <row r="276" spans="3:7" x14ac:dyDescent="0.25">
      <c r="C276" s="72"/>
      <c r="D276" s="72"/>
      <c r="E276" s="72"/>
      <c r="F276" s="82"/>
      <c r="G276" s="82"/>
    </row>
    <row r="277" spans="3:7" x14ac:dyDescent="0.25">
      <c r="C277" s="72"/>
      <c r="D277" s="72"/>
      <c r="E277" s="72"/>
      <c r="F277" s="82"/>
      <c r="G277" s="82"/>
    </row>
    <row r="278" spans="3:7" x14ac:dyDescent="0.25">
      <c r="C278" s="72"/>
      <c r="D278" s="72"/>
      <c r="E278" s="72"/>
      <c r="F278" s="82"/>
      <c r="G278" s="82"/>
    </row>
    <row r="279" spans="3:7" x14ac:dyDescent="0.25">
      <c r="C279" s="72"/>
      <c r="D279" s="72"/>
      <c r="E279" s="72"/>
      <c r="F279" s="82"/>
      <c r="G279" s="82"/>
    </row>
    <row r="280" spans="3:7" x14ac:dyDescent="0.25">
      <c r="C280" s="72"/>
      <c r="D280" s="72"/>
      <c r="E280" s="72"/>
      <c r="F280" s="82"/>
      <c r="G280" s="82"/>
    </row>
    <row r="281" spans="3:7" x14ac:dyDescent="0.25">
      <c r="C281" s="72"/>
      <c r="D281" s="72"/>
      <c r="E281" s="72"/>
      <c r="F281" s="82"/>
      <c r="G281" s="82"/>
    </row>
    <row r="282" spans="3:7" x14ac:dyDescent="0.25">
      <c r="C282" s="72"/>
      <c r="D282" s="72"/>
      <c r="E282" s="72"/>
      <c r="F282" s="82"/>
      <c r="G282" s="82"/>
    </row>
    <row r="283" spans="3:7" x14ac:dyDescent="0.25">
      <c r="C283" s="72"/>
      <c r="D283" s="72"/>
      <c r="E283" s="72"/>
      <c r="F283" s="82"/>
      <c r="G283" s="82"/>
    </row>
    <row r="284" spans="3:7" x14ac:dyDescent="0.25">
      <c r="C284" s="72"/>
      <c r="D284" s="72"/>
      <c r="E284" s="72"/>
      <c r="F284" s="82"/>
      <c r="G284" s="82"/>
    </row>
    <row r="285" spans="3:7" x14ac:dyDescent="0.25">
      <c r="C285" s="72"/>
      <c r="D285" s="72"/>
      <c r="E285" s="72"/>
      <c r="F285" s="82"/>
      <c r="G285" s="82"/>
    </row>
    <row r="286" spans="3:7" x14ac:dyDescent="0.25">
      <c r="C286" s="72"/>
      <c r="D286" s="72"/>
      <c r="E286" s="72"/>
      <c r="F286" s="82"/>
      <c r="G286" s="82"/>
    </row>
    <row r="287" spans="3:7" x14ac:dyDescent="0.25">
      <c r="C287" s="72"/>
      <c r="D287" s="72"/>
      <c r="E287" s="72"/>
      <c r="F287" s="82"/>
      <c r="G287" s="82"/>
    </row>
    <row r="288" spans="3:7" x14ac:dyDescent="0.25">
      <c r="C288" s="72"/>
      <c r="D288" s="72"/>
      <c r="E288" s="72"/>
      <c r="F288" s="82"/>
      <c r="G288" s="82"/>
    </row>
    <row r="289" spans="3:7" x14ac:dyDescent="0.25">
      <c r="C289" s="72"/>
      <c r="D289" s="72"/>
      <c r="E289" s="72"/>
      <c r="F289" s="82"/>
      <c r="G289" s="82"/>
    </row>
    <row r="290" spans="3:7" x14ac:dyDescent="0.25">
      <c r="C290" s="72"/>
      <c r="D290" s="72"/>
      <c r="E290" s="72"/>
      <c r="F290" s="82"/>
      <c r="G290" s="82"/>
    </row>
    <row r="291" spans="3:7" x14ac:dyDescent="0.25">
      <c r="C291" s="72"/>
      <c r="D291" s="72"/>
      <c r="E291" s="72"/>
      <c r="F291" s="82"/>
      <c r="G291" s="82"/>
    </row>
    <row r="292" spans="3:7" x14ac:dyDescent="0.25">
      <c r="C292" s="72"/>
      <c r="D292" s="72"/>
      <c r="E292" s="72"/>
      <c r="F292" s="82"/>
      <c r="G292" s="82"/>
    </row>
    <row r="293" spans="3:7" x14ac:dyDescent="0.25">
      <c r="C293" s="72"/>
      <c r="D293" s="72"/>
      <c r="E293" s="72"/>
      <c r="F293" s="82"/>
      <c r="G293" s="82"/>
    </row>
    <row r="294" spans="3:7" x14ac:dyDescent="0.25">
      <c r="C294" s="72"/>
      <c r="D294" s="72"/>
      <c r="E294" s="72"/>
      <c r="F294" s="82"/>
      <c r="G294" s="82"/>
    </row>
    <row r="295" spans="3:7" x14ac:dyDescent="0.25">
      <c r="C295" s="72"/>
      <c r="D295" s="72"/>
      <c r="E295" s="72"/>
      <c r="F295" s="82"/>
      <c r="G295" s="82"/>
    </row>
    <row r="296" spans="3:7" x14ac:dyDescent="0.25">
      <c r="C296" s="72"/>
      <c r="D296" s="72"/>
      <c r="E296" s="72"/>
      <c r="F296" s="82"/>
      <c r="G296" s="82"/>
    </row>
    <row r="297" spans="3:7" x14ac:dyDescent="0.25">
      <c r="C297" s="72"/>
      <c r="D297" s="72"/>
      <c r="E297" s="72"/>
      <c r="F297" s="82"/>
      <c r="G297" s="82"/>
    </row>
    <row r="298" spans="3:7" x14ac:dyDescent="0.25">
      <c r="C298" s="72"/>
      <c r="D298" s="72"/>
      <c r="E298" s="72"/>
      <c r="F298" s="82"/>
      <c r="G298" s="82"/>
    </row>
    <row r="299" spans="3:7" x14ac:dyDescent="0.25">
      <c r="C299" s="72"/>
      <c r="D299" s="72"/>
      <c r="E299" s="72"/>
      <c r="F299" s="82"/>
      <c r="G299" s="82"/>
    </row>
    <row r="300" spans="3:7" x14ac:dyDescent="0.25">
      <c r="C300" s="72"/>
      <c r="D300" s="72"/>
      <c r="E300" s="72"/>
      <c r="F300" s="82"/>
      <c r="G300" s="82"/>
    </row>
    <row r="301" spans="3:7" x14ac:dyDescent="0.25">
      <c r="C301" s="72"/>
      <c r="D301" s="72"/>
      <c r="E301" s="72"/>
      <c r="F301" s="82"/>
      <c r="G301" s="82"/>
    </row>
    <row r="302" spans="3:7" x14ac:dyDescent="0.25">
      <c r="C302" s="72"/>
      <c r="D302" s="72"/>
      <c r="E302" s="72"/>
      <c r="F302" s="82"/>
      <c r="G302" s="82"/>
    </row>
    <row r="303" spans="3:7" x14ac:dyDescent="0.25">
      <c r="C303" s="72"/>
      <c r="D303" s="72"/>
      <c r="E303" s="72"/>
      <c r="F303" s="82"/>
      <c r="G303" s="82"/>
    </row>
    <row r="304" spans="3:7" x14ac:dyDescent="0.25">
      <c r="C304" s="72"/>
      <c r="D304" s="72"/>
      <c r="E304" s="72"/>
      <c r="F304" s="82"/>
      <c r="G304" s="82"/>
    </row>
    <row r="305" spans="3:7" x14ac:dyDescent="0.25">
      <c r="C305" s="72"/>
      <c r="D305" s="72"/>
      <c r="E305" s="72"/>
      <c r="F305" s="82"/>
      <c r="G305" s="82"/>
    </row>
    <row r="306" spans="3:7" x14ac:dyDescent="0.25">
      <c r="C306" s="72"/>
      <c r="D306" s="72"/>
      <c r="E306" s="72"/>
      <c r="F306" s="82"/>
      <c r="G306" s="82"/>
    </row>
    <row r="307" spans="3:7" x14ac:dyDescent="0.25">
      <c r="C307" s="72"/>
      <c r="D307" s="72"/>
      <c r="E307" s="72"/>
      <c r="F307" s="82"/>
      <c r="G307" s="82"/>
    </row>
    <row r="308" spans="3:7" x14ac:dyDescent="0.25">
      <c r="C308" s="72"/>
      <c r="D308" s="72"/>
      <c r="E308" s="72"/>
      <c r="F308" s="82"/>
      <c r="G308" s="82"/>
    </row>
    <row r="309" spans="3:7" x14ac:dyDescent="0.25">
      <c r="C309" s="72"/>
      <c r="D309" s="72"/>
      <c r="E309" s="72"/>
      <c r="F309" s="82"/>
      <c r="G309" s="82"/>
    </row>
    <row r="310" spans="3:7" x14ac:dyDescent="0.25">
      <c r="C310" s="72"/>
      <c r="D310" s="72"/>
      <c r="E310" s="72"/>
      <c r="F310" s="82"/>
      <c r="G310" s="82"/>
    </row>
    <row r="311" spans="3:7" x14ac:dyDescent="0.25">
      <c r="C311" s="72"/>
      <c r="D311" s="72"/>
      <c r="E311" s="72"/>
      <c r="F311" s="82"/>
      <c r="G311" s="82"/>
    </row>
    <row r="312" spans="3:7" x14ac:dyDescent="0.25">
      <c r="C312" s="72"/>
      <c r="D312" s="72"/>
      <c r="E312" s="72"/>
      <c r="F312" s="82"/>
      <c r="G312" s="82"/>
    </row>
    <row r="313" spans="3:7" x14ac:dyDescent="0.25">
      <c r="C313" s="72"/>
      <c r="D313" s="72"/>
      <c r="E313" s="72"/>
      <c r="F313" s="82"/>
      <c r="G313" s="82"/>
    </row>
    <row r="314" spans="3:7" x14ac:dyDescent="0.25">
      <c r="C314" s="72"/>
      <c r="D314" s="72"/>
      <c r="E314" s="72"/>
      <c r="F314" s="82"/>
      <c r="G314" s="82"/>
    </row>
    <row r="315" spans="3:7" x14ac:dyDescent="0.25">
      <c r="C315" s="72"/>
      <c r="D315" s="72"/>
      <c r="E315" s="72"/>
      <c r="F315" s="82"/>
      <c r="G315" s="82"/>
    </row>
    <row r="316" spans="3:7" x14ac:dyDescent="0.25">
      <c r="C316" s="72"/>
      <c r="D316" s="72"/>
      <c r="E316" s="72"/>
      <c r="F316" s="82"/>
      <c r="G316" s="82"/>
    </row>
    <row r="317" spans="3:7" x14ac:dyDescent="0.25">
      <c r="C317" s="72"/>
      <c r="D317" s="72"/>
      <c r="E317" s="72"/>
      <c r="F317" s="82"/>
      <c r="G317" s="82"/>
    </row>
    <row r="318" spans="3:7" x14ac:dyDescent="0.25">
      <c r="C318" s="72"/>
      <c r="D318" s="72"/>
      <c r="E318" s="72"/>
      <c r="F318" s="82"/>
      <c r="G318" s="82"/>
    </row>
    <row r="319" spans="3:7" x14ac:dyDescent="0.25">
      <c r="C319" s="72"/>
      <c r="D319" s="72"/>
      <c r="E319" s="72"/>
      <c r="F319" s="82"/>
      <c r="G319" s="82"/>
    </row>
    <row r="320" spans="3:7" x14ac:dyDescent="0.25">
      <c r="C320" s="72"/>
      <c r="D320" s="72"/>
      <c r="E320" s="72"/>
      <c r="F320" s="82"/>
      <c r="G320" s="82"/>
    </row>
    <row r="321" spans="3:7" x14ac:dyDescent="0.25">
      <c r="C321" s="72"/>
      <c r="D321" s="72"/>
      <c r="E321" s="72"/>
      <c r="F321" s="82"/>
      <c r="G321" s="82"/>
    </row>
    <row r="322" spans="3:7" x14ac:dyDescent="0.25">
      <c r="C322" s="72"/>
      <c r="D322" s="72"/>
      <c r="E322" s="72"/>
      <c r="F322" s="82"/>
      <c r="G322" s="82"/>
    </row>
    <row r="323" spans="3:7" x14ac:dyDescent="0.25">
      <c r="C323" s="72"/>
      <c r="D323" s="72"/>
      <c r="E323" s="72"/>
      <c r="F323" s="82"/>
      <c r="G323" s="82"/>
    </row>
    <row r="324" spans="3:7" x14ac:dyDescent="0.25">
      <c r="C324" s="72"/>
      <c r="D324" s="72"/>
      <c r="E324" s="72"/>
      <c r="F324" s="82"/>
      <c r="G324" s="82"/>
    </row>
    <row r="325" spans="3:7" x14ac:dyDescent="0.25">
      <c r="C325" s="72"/>
      <c r="D325" s="72"/>
      <c r="E325" s="72"/>
      <c r="F325" s="82"/>
      <c r="G325" s="82"/>
    </row>
    <row r="326" spans="3:7" x14ac:dyDescent="0.25">
      <c r="C326" s="72"/>
      <c r="D326" s="72"/>
      <c r="E326" s="72"/>
      <c r="F326" s="82"/>
      <c r="G326" s="82"/>
    </row>
    <row r="327" spans="3:7" x14ac:dyDescent="0.25">
      <c r="C327" s="72"/>
      <c r="D327" s="72"/>
      <c r="E327" s="72"/>
      <c r="F327" s="82"/>
      <c r="G327" s="82"/>
    </row>
    <row r="328" spans="3:7" x14ac:dyDescent="0.25">
      <c r="C328" s="72"/>
      <c r="D328" s="72"/>
      <c r="E328" s="72"/>
      <c r="F328" s="82"/>
      <c r="G328" s="82"/>
    </row>
    <row r="329" spans="3:7" x14ac:dyDescent="0.25">
      <c r="C329" s="72"/>
      <c r="D329" s="72"/>
      <c r="E329" s="72"/>
      <c r="F329" s="82"/>
      <c r="G329" s="82"/>
    </row>
    <row r="330" spans="3:7" x14ac:dyDescent="0.25">
      <c r="C330" s="72"/>
      <c r="D330" s="72"/>
      <c r="E330" s="72"/>
      <c r="F330" s="82"/>
      <c r="G330" s="82"/>
    </row>
    <row r="331" spans="3:7" x14ac:dyDescent="0.25">
      <c r="C331" s="72"/>
      <c r="D331" s="72"/>
      <c r="E331" s="72"/>
      <c r="F331" s="82"/>
      <c r="G331" s="82"/>
    </row>
    <row r="332" spans="3:7" x14ac:dyDescent="0.25">
      <c r="C332" s="72"/>
      <c r="D332" s="72"/>
      <c r="E332" s="72"/>
      <c r="F332" s="82"/>
      <c r="G332" s="82"/>
    </row>
    <row r="333" spans="3:7" x14ac:dyDescent="0.25">
      <c r="C333" s="72"/>
      <c r="D333" s="72"/>
      <c r="E333" s="72"/>
      <c r="F333" s="82"/>
      <c r="G333" s="82"/>
    </row>
    <row r="334" spans="3:7" x14ac:dyDescent="0.25">
      <c r="C334" s="72"/>
      <c r="D334" s="72"/>
      <c r="E334" s="72"/>
      <c r="F334" s="82"/>
      <c r="G334" s="82"/>
    </row>
    <row r="335" spans="3:7" x14ac:dyDescent="0.25">
      <c r="C335" s="72"/>
      <c r="D335" s="72"/>
      <c r="E335" s="72"/>
      <c r="F335" s="82"/>
      <c r="G335" s="82"/>
    </row>
    <row r="336" spans="3:7" x14ac:dyDescent="0.25">
      <c r="C336" s="72"/>
      <c r="D336" s="72"/>
      <c r="E336" s="72"/>
      <c r="F336" s="82"/>
      <c r="G336" s="82"/>
    </row>
    <row r="337" spans="3:7" x14ac:dyDescent="0.25">
      <c r="C337" s="72"/>
      <c r="D337" s="72"/>
      <c r="E337" s="72"/>
      <c r="F337" s="82"/>
      <c r="G337" s="82"/>
    </row>
    <row r="338" spans="3:7" x14ac:dyDescent="0.25">
      <c r="C338" s="72"/>
      <c r="D338" s="72"/>
      <c r="E338" s="72"/>
      <c r="F338" s="82"/>
      <c r="G338" s="82"/>
    </row>
    <row r="339" spans="3:7" x14ac:dyDescent="0.25">
      <c r="C339" s="72"/>
      <c r="D339" s="72"/>
      <c r="E339" s="72"/>
      <c r="F339" s="82"/>
      <c r="G339" s="82"/>
    </row>
    <row r="340" spans="3:7" x14ac:dyDescent="0.25">
      <c r="C340" s="72"/>
      <c r="D340" s="72"/>
      <c r="E340" s="72"/>
      <c r="F340" s="82"/>
      <c r="G340" s="82"/>
    </row>
    <row r="341" spans="3:7" x14ac:dyDescent="0.25">
      <c r="C341" s="72"/>
      <c r="D341" s="72"/>
      <c r="E341" s="72"/>
      <c r="F341" s="82"/>
      <c r="G341" s="82"/>
    </row>
    <row r="342" spans="3:7" x14ac:dyDescent="0.25">
      <c r="C342" s="72"/>
      <c r="D342" s="72"/>
      <c r="E342" s="72"/>
      <c r="F342" s="82"/>
      <c r="G342" s="82"/>
    </row>
    <row r="343" spans="3:7" x14ac:dyDescent="0.25">
      <c r="C343" s="72"/>
      <c r="D343" s="72"/>
      <c r="E343" s="72"/>
      <c r="F343" s="82"/>
      <c r="G343" s="82"/>
    </row>
    <row r="344" spans="3:7" x14ac:dyDescent="0.25">
      <c r="C344" s="72"/>
      <c r="D344" s="72"/>
      <c r="E344" s="72"/>
      <c r="F344" s="82"/>
      <c r="G344" s="82"/>
    </row>
    <row r="345" spans="3:7" x14ac:dyDescent="0.25">
      <c r="C345" s="72"/>
      <c r="D345" s="72"/>
      <c r="E345" s="72"/>
      <c r="F345" s="82"/>
      <c r="G345" s="82"/>
    </row>
    <row r="346" spans="3:7" x14ac:dyDescent="0.25">
      <c r="C346" s="72"/>
      <c r="D346" s="72"/>
      <c r="E346" s="72"/>
      <c r="F346" s="82"/>
      <c r="G346" s="82"/>
    </row>
    <row r="347" spans="3:7" x14ac:dyDescent="0.25">
      <c r="C347" s="72"/>
      <c r="D347" s="72"/>
      <c r="E347" s="72"/>
      <c r="F347" s="82"/>
      <c r="G347" s="82"/>
    </row>
    <row r="348" spans="3:7" x14ac:dyDescent="0.25">
      <c r="C348" s="72"/>
      <c r="D348" s="72"/>
      <c r="E348" s="72"/>
      <c r="F348" s="82"/>
      <c r="G348" s="82"/>
    </row>
    <row r="349" spans="3:7" x14ac:dyDescent="0.25">
      <c r="C349" s="72"/>
      <c r="D349" s="72"/>
      <c r="E349" s="72"/>
      <c r="F349" s="82"/>
      <c r="G349" s="82"/>
    </row>
    <row r="350" spans="3:7" x14ac:dyDescent="0.25">
      <c r="C350" s="72"/>
      <c r="D350" s="72"/>
      <c r="E350" s="72"/>
      <c r="F350" s="82"/>
      <c r="G350" s="82"/>
    </row>
    <row r="351" spans="3:7" x14ac:dyDescent="0.25">
      <c r="C351" s="72"/>
      <c r="D351" s="72"/>
      <c r="E351" s="72"/>
      <c r="F351" s="82"/>
      <c r="G351" s="82"/>
    </row>
    <row r="352" spans="3:7" x14ac:dyDescent="0.25">
      <c r="C352" s="72"/>
      <c r="D352" s="72"/>
      <c r="E352" s="72"/>
      <c r="F352" s="82"/>
      <c r="G352" s="82"/>
    </row>
    <row r="353" spans="3:7" x14ac:dyDescent="0.25">
      <c r="C353" s="72"/>
      <c r="D353" s="72"/>
      <c r="E353" s="72"/>
      <c r="F353" s="82"/>
      <c r="G353" s="82"/>
    </row>
    <row r="354" spans="3:7" x14ac:dyDescent="0.25">
      <c r="C354" s="72"/>
      <c r="D354" s="72"/>
      <c r="E354" s="72"/>
      <c r="F354" s="82"/>
      <c r="G354" s="82"/>
    </row>
    <row r="355" spans="3:7" x14ac:dyDescent="0.25">
      <c r="C355" s="72"/>
      <c r="D355" s="72"/>
      <c r="E355" s="72"/>
      <c r="F355" s="82"/>
      <c r="G355" s="82"/>
    </row>
    <row r="356" spans="3:7" x14ac:dyDescent="0.25">
      <c r="C356" s="72"/>
      <c r="D356" s="72"/>
      <c r="E356" s="72"/>
      <c r="F356" s="82"/>
      <c r="G356" s="82"/>
    </row>
    <row r="357" spans="3:7" x14ac:dyDescent="0.25">
      <c r="C357" s="72"/>
      <c r="D357" s="72"/>
      <c r="E357" s="72"/>
      <c r="F357" s="82"/>
      <c r="G357" s="82"/>
    </row>
    <row r="358" spans="3:7" x14ac:dyDescent="0.25">
      <c r="C358" s="72"/>
      <c r="D358" s="72"/>
      <c r="E358" s="72"/>
      <c r="F358" s="82"/>
      <c r="G358" s="82"/>
    </row>
    <row r="359" spans="3:7" x14ac:dyDescent="0.25">
      <c r="C359" s="72"/>
      <c r="D359" s="72"/>
      <c r="E359" s="72"/>
      <c r="F359" s="82"/>
      <c r="G359" s="82"/>
    </row>
    <row r="360" spans="3:7" x14ac:dyDescent="0.25">
      <c r="C360" s="72"/>
      <c r="D360" s="72"/>
      <c r="E360" s="72"/>
      <c r="F360" s="82"/>
      <c r="G360" s="82"/>
    </row>
    <row r="361" spans="3:7" x14ac:dyDescent="0.25">
      <c r="C361" s="72"/>
      <c r="D361" s="72"/>
      <c r="E361" s="72"/>
      <c r="F361" s="82"/>
      <c r="G361" s="82"/>
    </row>
    <row r="362" spans="3:7" x14ac:dyDescent="0.25">
      <c r="C362" s="72"/>
      <c r="D362" s="72"/>
      <c r="E362" s="72"/>
      <c r="F362" s="82"/>
      <c r="G362" s="82"/>
    </row>
    <row r="363" spans="3:7" x14ac:dyDescent="0.25">
      <c r="C363" s="72"/>
      <c r="D363" s="72"/>
      <c r="E363" s="72"/>
      <c r="F363" s="82"/>
      <c r="G363" s="82"/>
    </row>
    <row r="364" spans="3:7" x14ac:dyDescent="0.25">
      <c r="C364" s="72"/>
      <c r="D364" s="72"/>
      <c r="E364" s="72"/>
      <c r="F364" s="82"/>
      <c r="G364" s="82"/>
    </row>
    <row r="365" spans="3:7" x14ac:dyDescent="0.25">
      <c r="C365" s="72"/>
      <c r="D365" s="72"/>
      <c r="E365" s="72"/>
      <c r="F365" s="82"/>
      <c r="G365" s="82"/>
    </row>
    <row r="366" spans="3:7" x14ac:dyDescent="0.25">
      <c r="C366" s="72"/>
      <c r="D366" s="72"/>
      <c r="E366" s="72"/>
      <c r="F366" s="82"/>
      <c r="G366" s="82"/>
    </row>
    <row r="367" spans="3:7" x14ac:dyDescent="0.25">
      <c r="C367" s="72"/>
      <c r="D367" s="72"/>
      <c r="E367" s="72"/>
      <c r="F367" s="82"/>
      <c r="G367" s="82"/>
    </row>
    <row r="368" spans="3:7" x14ac:dyDescent="0.25">
      <c r="C368" s="72"/>
      <c r="D368" s="72"/>
      <c r="E368" s="72"/>
      <c r="F368" s="82"/>
      <c r="G368" s="82"/>
    </row>
    <row r="369" spans="3:7" x14ac:dyDescent="0.25">
      <c r="C369" s="72"/>
      <c r="D369" s="72"/>
      <c r="E369" s="72"/>
      <c r="F369" s="82"/>
      <c r="G369" s="82"/>
    </row>
    <row r="370" spans="3:7" x14ac:dyDescent="0.25">
      <c r="C370" s="72"/>
      <c r="D370" s="72"/>
      <c r="E370" s="72"/>
      <c r="F370" s="82"/>
      <c r="G370" s="82"/>
    </row>
    <row r="371" spans="3:7" x14ac:dyDescent="0.25">
      <c r="C371" s="72"/>
      <c r="D371" s="72"/>
      <c r="E371" s="72"/>
      <c r="F371" s="82"/>
      <c r="G371" s="82"/>
    </row>
    <row r="372" spans="3:7" x14ac:dyDescent="0.25">
      <c r="C372" s="72"/>
      <c r="D372" s="72"/>
      <c r="E372" s="72"/>
      <c r="F372" s="82"/>
      <c r="G372" s="82"/>
    </row>
    <row r="373" spans="3:7" x14ac:dyDescent="0.25">
      <c r="C373" s="72"/>
      <c r="D373" s="72"/>
      <c r="E373" s="72"/>
      <c r="F373" s="82"/>
      <c r="G373" s="82"/>
    </row>
    <row r="374" spans="3:7" x14ac:dyDescent="0.25">
      <c r="C374" s="72"/>
      <c r="D374" s="72"/>
      <c r="E374" s="72"/>
      <c r="F374" s="82"/>
      <c r="G374" s="82"/>
    </row>
    <row r="375" spans="3:7" x14ac:dyDescent="0.25">
      <c r="C375" s="72"/>
      <c r="D375" s="72"/>
      <c r="E375" s="72"/>
      <c r="F375" s="82"/>
      <c r="G375" s="82"/>
    </row>
    <row r="376" spans="3:7" x14ac:dyDescent="0.25">
      <c r="C376" s="72"/>
      <c r="D376" s="72"/>
      <c r="E376" s="72"/>
      <c r="F376" s="82"/>
      <c r="G376" s="82"/>
    </row>
    <row r="377" spans="3:7" x14ac:dyDescent="0.25">
      <c r="C377" s="72"/>
      <c r="D377" s="72"/>
      <c r="E377" s="72"/>
      <c r="F377" s="82"/>
      <c r="G377" s="82"/>
    </row>
    <row r="378" spans="3:7" x14ac:dyDescent="0.25">
      <c r="C378" s="72"/>
      <c r="D378" s="72"/>
      <c r="E378" s="72"/>
      <c r="F378" s="82"/>
      <c r="G378" s="82"/>
    </row>
    <row r="379" spans="3:7" x14ac:dyDescent="0.25">
      <c r="C379" s="72"/>
      <c r="D379" s="72"/>
      <c r="E379" s="72"/>
      <c r="F379" s="82"/>
      <c r="G379" s="82"/>
    </row>
    <row r="380" spans="3:7" x14ac:dyDescent="0.25">
      <c r="C380" s="72"/>
      <c r="D380" s="72"/>
      <c r="E380" s="72"/>
      <c r="F380" s="82"/>
      <c r="G380" s="82"/>
    </row>
    <row r="381" spans="3:7" x14ac:dyDescent="0.25">
      <c r="C381" s="72"/>
      <c r="D381" s="72"/>
      <c r="E381" s="72"/>
      <c r="F381" s="82"/>
      <c r="G381" s="82"/>
    </row>
    <row r="382" spans="3:7" x14ac:dyDescent="0.25">
      <c r="C382" s="72"/>
      <c r="D382" s="72"/>
      <c r="E382" s="72"/>
      <c r="F382" s="82"/>
      <c r="G382" s="82"/>
    </row>
    <row r="383" spans="3:7" x14ac:dyDescent="0.25">
      <c r="C383" s="72"/>
      <c r="D383" s="72"/>
      <c r="E383" s="72"/>
      <c r="F383" s="82"/>
      <c r="G383" s="82"/>
    </row>
    <row r="384" spans="3:7" x14ac:dyDescent="0.25">
      <c r="C384" s="72"/>
      <c r="D384" s="72"/>
      <c r="E384" s="72"/>
      <c r="F384" s="82"/>
      <c r="G384" s="82"/>
    </row>
    <row r="385" spans="3:7" x14ac:dyDescent="0.25">
      <c r="C385" s="72"/>
      <c r="D385" s="72"/>
      <c r="E385" s="72"/>
      <c r="F385" s="82"/>
      <c r="G385" s="82"/>
    </row>
    <row r="386" spans="3:7" x14ac:dyDescent="0.25">
      <c r="C386" s="72"/>
      <c r="D386" s="72"/>
      <c r="E386" s="72"/>
      <c r="F386" s="82"/>
      <c r="G386" s="82"/>
    </row>
    <row r="387" spans="3:7" x14ac:dyDescent="0.25">
      <c r="C387" s="72"/>
      <c r="D387" s="72"/>
      <c r="E387" s="72"/>
      <c r="F387" s="82"/>
      <c r="G387" s="82"/>
    </row>
    <row r="388" spans="3:7" x14ac:dyDescent="0.25">
      <c r="C388" s="72"/>
      <c r="D388" s="72"/>
      <c r="E388" s="72"/>
      <c r="F388" s="82"/>
      <c r="G388" s="82"/>
    </row>
    <row r="389" spans="3:7" x14ac:dyDescent="0.25">
      <c r="C389" s="72"/>
      <c r="D389" s="72"/>
      <c r="E389" s="72"/>
      <c r="F389" s="82"/>
      <c r="G389" s="82"/>
    </row>
    <row r="390" spans="3:7" x14ac:dyDescent="0.25">
      <c r="C390" s="72"/>
      <c r="D390" s="72"/>
      <c r="E390" s="72"/>
      <c r="F390" s="82"/>
      <c r="G390" s="82"/>
    </row>
    <row r="391" spans="3:7" x14ac:dyDescent="0.25">
      <c r="C391" s="72"/>
      <c r="D391" s="72"/>
      <c r="E391" s="72"/>
      <c r="F391" s="82"/>
      <c r="G391" s="82"/>
    </row>
    <row r="392" spans="3:7" x14ac:dyDescent="0.25">
      <c r="C392" s="72"/>
      <c r="D392" s="72"/>
      <c r="E392" s="72"/>
      <c r="F392" s="82"/>
      <c r="G392" s="82"/>
    </row>
    <row r="393" spans="3:7" x14ac:dyDescent="0.25">
      <c r="C393" s="72"/>
      <c r="D393" s="72"/>
      <c r="E393" s="72"/>
      <c r="F393" s="82"/>
      <c r="G393" s="82"/>
    </row>
    <row r="394" spans="3:7" x14ac:dyDescent="0.25">
      <c r="C394" s="72"/>
      <c r="D394" s="72"/>
      <c r="E394" s="72"/>
      <c r="F394" s="82"/>
      <c r="G394" s="82"/>
    </row>
    <row r="395" spans="3:7" x14ac:dyDescent="0.25">
      <c r="C395" s="72"/>
      <c r="D395" s="72"/>
      <c r="E395" s="72"/>
      <c r="F395" s="82"/>
      <c r="G395" s="82"/>
    </row>
    <row r="396" spans="3:7" x14ac:dyDescent="0.25">
      <c r="C396" s="72"/>
      <c r="D396" s="72"/>
      <c r="E396" s="72"/>
      <c r="F396" s="82"/>
      <c r="G396" s="82"/>
    </row>
    <row r="397" spans="3:7" x14ac:dyDescent="0.25">
      <c r="C397" s="72"/>
      <c r="D397" s="72"/>
      <c r="E397" s="72"/>
      <c r="F397" s="82"/>
      <c r="G397" s="82"/>
    </row>
    <row r="398" spans="3:7" x14ac:dyDescent="0.25">
      <c r="C398" s="72"/>
      <c r="D398" s="72"/>
      <c r="E398" s="72"/>
      <c r="F398" s="82"/>
      <c r="G398" s="82"/>
    </row>
    <row r="399" spans="3:7" x14ac:dyDescent="0.25">
      <c r="C399" s="72"/>
      <c r="D399" s="72"/>
      <c r="E399" s="72"/>
      <c r="F399" s="82"/>
      <c r="G399" s="82"/>
    </row>
    <row r="400" spans="3:7" x14ac:dyDescent="0.25">
      <c r="C400" s="72"/>
      <c r="D400" s="72"/>
      <c r="E400" s="72"/>
      <c r="F400" s="82"/>
      <c r="G400" s="82"/>
    </row>
    <row r="401" spans="3:7" x14ac:dyDescent="0.25">
      <c r="C401" s="72"/>
      <c r="D401" s="72"/>
      <c r="E401" s="72"/>
      <c r="F401" s="82"/>
      <c r="G401" s="82"/>
    </row>
    <row r="402" spans="3:7" x14ac:dyDescent="0.25">
      <c r="C402" s="72"/>
      <c r="D402" s="72"/>
      <c r="E402" s="72"/>
      <c r="F402" s="82"/>
      <c r="G402" s="82"/>
    </row>
    <row r="403" spans="3:7" x14ac:dyDescent="0.25">
      <c r="C403" s="72"/>
      <c r="D403" s="72"/>
      <c r="E403" s="72"/>
      <c r="F403" s="82"/>
      <c r="G403" s="82"/>
    </row>
    <row r="404" spans="3:7" x14ac:dyDescent="0.25">
      <c r="C404" s="72"/>
      <c r="D404" s="72"/>
      <c r="E404" s="72"/>
      <c r="F404" s="82"/>
      <c r="G404" s="82"/>
    </row>
    <row r="405" spans="3:7" x14ac:dyDescent="0.25">
      <c r="C405" s="72"/>
      <c r="D405" s="72"/>
      <c r="E405" s="72"/>
      <c r="F405" s="82"/>
      <c r="G405" s="82"/>
    </row>
    <row r="406" spans="3:7" x14ac:dyDescent="0.25">
      <c r="C406" s="72"/>
      <c r="D406" s="72"/>
      <c r="E406" s="72"/>
      <c r="F406" s="82"/>
      <c r="G406" s="82"/>
    </row>
    <row r="407" spans="3:7" x14ac:dyDescent="0.25">
      <c r="C407" s="72"/>
      <c r="D407" s="72"/>
      <c r="E407" s="72"/>
      <c r="F407" s="82"/>
      <c r="G407" s="82"/>
    </row>
    <row r="408" spans="3:7" x14ac:dyDescent="0.25">
      <c r="C408" s="72"/>
      <c r="D408" s="72"/>
      <c r="E408" s="72"/>
      <c r="F408" s="82"/>
      <c r="G408" s="82"/>
    </row>
    <row r="409" spans="3:7" x14ac:dyDescent="0.25">
      <c r="C409" s="72"/>
      <c r="D409" s="72"/>
      <c r="E409" s="72"/>
      <c r="F409" s="82"/>
      <c r="G409" s="82"/>
    </row>
    <row r="410" spans="3:7" x14ac:dyDescent="0.25">
      <c r="C410" s="72"/>
      <c r="D410" s="72"/>
      <c r="E410" s="72"/>
      <c r="F410" s="82"/>
      <c r="G410" s="82"/>
    </row>
    <row r="411" spans="3:7" x14ac:dyDescent="0.25">
      <c r="C411" s="72"/>
      <c r="D411" s="72"/>
      <c r="E411" s="72"/>
      <c r="F411" s="82"/>
      <c r="G411" s="82"/>
    </row>
    <row r="412" spans="3:7" x14ac:dyDescent="0.25">
      <c r="C412" s="72"/>
      <c r="D412" s="72"/>
      <c r="E412" s="72"/>
      <c r="F412" s="82"/>
      <c r="G412" s="82"/>
    </row>
    <row r="413" spans="3:7" x14ac:dyDescent="0.25">
      <c r="C413" s="72"/>
      <c r="D413" s="72"/>
      <c r="E413" s="72"/>
      <c r="F413" s="82"/>
      <c r="G413" s="82"/>
    </row>
    <row r="414" spans="3:7" x14ac:dyDescent="0.25">
      <c r="C414" s="72"/>
      <c r="D414" s="72"/>
      <c r="E414" s="72"/>
      <c r="F414" s="82"/>
      <c r="G414" s="82"/>
    </row>
    <row r="415" spans="3:7" x14ac:dyDescent="0.25">
      <c r="C415" s="72"/>
      <c r="D415" s="72"/>
      <c r="E415" s="72"/>
      <c r="F415" s="82"/>
      <c r="G415" s="82"/>
    </row>
    <row r="416" spans="3:7" x14ac:dyDescent="0.25">
      <c r="C416" s="72"/>
      <c r="D416" s="72"/>
      <c r="E416" s="72"/>
      <c r="F416" s="82"/>
      <c r="G416" s="82"/>
    </row>
    <row r="417" spans="3:7" x14ac:dyDescent="0.25">
      <c r="C417" s="72"/>
      <c r="D417" s="72"/>
      <c r="E417" s="72"/>
      <c r="F417" s="82"/>
      <c r="G417" s="82"/>
    </row>
    <row r="418" spans="3:7" x14ac:dyDescent="0.25">
      <c r="C418" s="72"/>
      <c r="D418" s="72"/>
      <c r="E418" s="72"/>
      <c r="F418" s="82"/>
      <c r="G418" s="82"/>
    </row>
    <row r="419" spans="3:7" x14ac:dyDescent="0.25">
      <c r="C419" s="72"/>
      <c r="D419" s="72"/>
      <c r="E419" s="72"/>
      <c r="F419" s="82"/>
      <c r="G419" s="82"/>
    </row>
    <row r="420" spans="3:7" x14ac:dyDescent="0.25">
      <c r="C420" s="72"/>
      <c r="D420" s="72"/>
      <c r="E420" s="72"/>
      <c r="F420" s="82"/>
      <c r="G420" s="82"/>
    </row>
    <row r="421" spans="3:7" x14ac:dyDescent="0.25">
      <c r="C421" s="72"/>
      <c r="D421" s="72"/>
      <c r="E421" s="72"/>
      <c r="F421" s="82"/>
      <c r="G421" s="82"/>
    </row>
    <row r="422" spans="3:7" x14ac:dyDescent="0.25">
      <c r="C422" s="72"/>
      <c r="D422" s="72"/>
      <c r="E422" s="72"/>
      <c r="F422" s="82"/>
      <c r="G422" s="82"/>
    </row>
    <row r="423" spans="3:7" x14ac:dyDescent="0.25">
      <c r="C423" s="72"/>
      <c r="D423" s="72"/>
      <c r="E423" s="72"/>
      <c r="F423" s="82"/>
      <c r="G423" s="82"/>
    </row>
    <row r="424" spans="3:7" x14ac:dyDescent="0.25">
      <c r="C424" s="72"/>
      <c r="D424" s="72"/>
      <c r="E424" s="72"/>
      <c r="F424" s="82"/>
      <c r="G424" s="82"/>
    </row>
    <row r="425" spans="3:7" x14ac:dyDescent="0.25">
      <c r="C425" s="72"/>
      <c r="D425" s="72"/>
      <c r="E425" s="72"/>
      <c r="F425" s="82"/>
      <c r="G425" s="82"/>
    </row>
    <row r="426" spans="3:7" x14ac:dyDescent="0.25">
      <c r="C426" s="72"/>
      <c r="D426" s="72"/>
      <c r="E426" s="72"/>
      <c r="F426" s="82"/>
      <c r="G426" s="82"/>
    </row>
    <row r="427" spans="3:7" x14ac:dyDescent="0.25">
      <c r="C427" s="72"/>
      <c r="D427" s="72"/>
      <c r="E427" s="72"/>
      <c r="F427" s="82"/>
      <c r="G427" s="82"/>
    </row>
    <row r="428" spans="3:7" x14ac:dyDescent="0.25">
      <c r="C428" s="72"/>
      <c r="D428" s="72"/>
      <c r="E428" s="72"/>
      <c r="F428" s="82"/>
      <c r="G428" s="82"/>
    </row>
    <row r="429" spans="3:7" x14ac:dyDescent="0.25">
      <c r="C429" s="72"/>
      <c r="D429" s="72"/>
      <c r="E429" s="72"/>
      <c r="F429" s="82"/>
      <c r="G429" s="82"/>
    </row>
    <row r="430" spans="3:7" x14ac:dyDescent="0.25">
      <c r="C430" s="72"/>
      <c r="D430" s="72"/>
      <c r="E430" s="72"/>
      <c r="F430" s="82"/>
      <c r="G430" s="82"/>
    </row>
    <row r="431" spans="3:7" x14ac:dyDescent="0.25">
      <c r="C431" s="72"/>
      <c r="D431" s="72"/>
      <c r="E431" s="72"/>
      <c r="F431" s="82"/>
      <c r="G431" s="82"/>
    </row>
    <row r="432" spans="3:7" x14ac:dyDescent="0.25">
      <c r="C432" s="72"/>
      <c r="D432" s="72"/>
      <c r="E432" s="72"/>
      <c r="F432" s="82"/>
      <c r="G432" s="82"/>
    </row>
    <row r="433" spans="3:7" x14ac:dyDescent="0.25">
      <c r="C433" s="72"/>
      <c r="D433" s="72"/>
      <c r="E433" s="72"/>
      <c r="F433" s="82"/>
      <c r="G433" s="82"/>
    </row>
    <row r="434" spans="3:7" x14ac:dyDescent="0.25">
      <c r="C434" s="72"/>
      <c r="D434" s="72"/>
      <c r="E434" s="72"/>
      <c r="F434" s="82"/>
      <c r="G434" s="82"/>
    </row>
    <row r="435" spans="3:7" x14ac:dyDescent="0.25">
      <c r="C435" s="72"/>
      <c r="D435" s="72"/>
      <c r="E435" s="72"/>
      <c r="F435" s="82"/>
      <c r="G435" s="82"/>
    </row>
    <row r="436" spans="3:7" x14ac:dyDescent="0.25">
      <c r="C436" s="72"/>
      <c r="D436" s="72"/>
      <c r="E436" s="72"/>
      <c r="F436" s="82"/>
      <c r="G436" s="82"/>
    </row>
    <row r="437" spans="3:7" x14ac:dyDescent="0.25">
      <c r="C437" s="72"/>
      <c r="D437" s="72"/>
      <c r="E437" s="72"/>
      <c r="F437" s="82"/>
      <c r="G437" s="82"/>
    </row>
    <row r="438" spans="3:7" x14ac:dyDescent="0.25">
      <c r="C438" s="72"/>
      <c r="D438" s="72"/>
      <c r="E438" s="72"/>
      <c r="F438" s="82"/>
      <c r="G438" s="82"/>
    </row>
    <row r="439" spans="3:7" x14ac:dyDescent="0.25">
      <c r="C439" s="72"/>
      <c r="D439" s="72"/>
      <c r="E439" s="72"/>
      <c r="F439" s="82"/>
      <c r="G439" s="82"/>
    </row>
    <row r="440" spans="3:7" x14ac:dyDescent="0.25">
      <c r="C440" s="72"/>
      <c r="D440" s="72"/>
      <c r="E440" s="72"/>
      <c r="F440" s="82"/>
      <c r="G440" s="82"/>
    </row>
    <row r="441" spans="3:7" x14ac:dyDescent="0.25">
      <c r="C441" s="72"/>
      <c r="D441" s="72"/>
      <c r="E441" s="72"/>
      <c r="F441" s="82"/>
      <c r="G441" s="82"/>
    </row>
    <row r="442" spans="3:7" x14ac:dyDescent="0.25">
      <c r="C442" s="72"/>
      <c r="D442" s="72"/>
      <c r="E442" s="72"/>
      <c r="F442" s="82"/>
      <c r="G442" s="82"/>
    </row>
    <row r="443" spans="3:7" x14ac:dyDescent="0.25">
      <c r="C443" s="72"/>
      <c r="D443" s="72"/>
      <c r="E443" s="72"/>
      <c r="F443" s="82"/>
      <c r="G443" s="82"/>
    </row>
    <row r="444" spans="3:7" x14ac:dyDescent="0.25">
      <c r="C444" s="72"/>
      <c r="D444" s="72"/>
      <c r="E444" s="72"/>
      <c r="F444" s="82"/>
      <c r="G444" s="82"/>
    </row>
    <row r="445" spans="3:7" x14ac:dyDescent="0.25">
      <c r="C445" s="72"/>
      <c r="D445" s="72"/>
      <c r="E445" s="72"/>
      <c r="F445" s="82"/>
      <c r="G445" s="82"/>
    </row>
    <row r="446" spans="3:7" x14ac:dyDescent="0.25">
      <c r="C446" s="72"/>
      <c r="D446" s="72"/>
      <c r="E446" s="72"/>
      <c r="F446" s="82"/>
      <c r="G446" s="82"/>
    </row>
    <row r="447" spans="3:7" x14ac:dyDescent="0.25">
      <c r="C447" s="72"/>
      <c r="D447" s="72"/>
      <c r="E447" s="72"/>
      <c r="F447" s="82"/>
      <c r="G447" s="82"/>
    </row>
    <row r="448" spans="3:7" x14ac:dyDescent="0.25">
      <c r="C448" s="72"/>
      <c r="D448" s="72"/>
      <c r="E448" s="72"/>
      <c r="F448" s="82"/>
      <c r="G448" s="82"/>
    </row>
    <row r="449" spans="3:7" x14ac:dyDescent="0.25">
      <c r="C449" s="72"/>
      <c r="D449" s="72"/>
      <c r="E449" s="72"/>
      <c r="F449" s="82"/>
      <c r="G449" s="82"/>
    </row>
    <row r="450" spans="3:7" x14ac:dyDescent="0.25">
      <c r="C450" s="72"/>
      <c r="D450" s="72"/>
      <c r="E450" s="72"/>
      <c r="F450" s="82"/>
      <c r="G450" s="82"/>
    </row>
    <row r="451" spans="3:7" x14ac:dyDescent="0.25">
      <c r="C451" s="72"/>
      <c r="D451" s="72"/>
      <c r="E451" s="72"/>
      <c r="F451" s="82"/>
      <c r="G451" s="82"/>
    </row>
    <row r="452" spans="3:7" x14ac:dyDescent="0.25">
      <c r="C452" s="72"/>
      <c r="D452" s="72"/>
      <c r="E452" s="72"/>
      <c r="F452" s="82"/>
      <c r="G452" s="82"/>
    </row>
    <row r="453" spans="3:7" x14ac:dyDescent="0.25">
      <c r="C453" s="72"/>
      <c r="D453" s="72"/>
      <c r="E453" s="72"/>
      <c r="F453" s="82"/>
      <c r="G453" s="82"/>
    </row>
    <row r="454" spans="3:7" x14ac:dyDescent="0.25">
      <c r="C454" s="72"/>
      <c r="D454" s="72"/>
      <c r="E454" s="72"/>
      <c r="F454" s="82"/>
      <c r="G454" s="82"/>
    </row>
    <row r="455" spans="3:7" x14ac:dyDescent="0.25">
      <c r="C455" s="72"/>
      <c r="D455" s="72"/>
      <c r="E455" s="72"/>
      <c r="F455" s="82"/>
      <c r="G455" s="82"/>
    </row>
    <row r="456" spans="3:7" x14ac:dyDescent="0.25">
      <c r="C456" s="72"/>
      <c r="D456" s="72"/>
      <c r="E456" s="72"/>
      <c r="F456" s="82"/>
      <c r="G456" s="82"/>
    </row>
    <row r="457" spans="3:7" x14ac:dyDescent="0.25">
      <c r="C457" s="72"/>
      <c r="D457" s="72"/>
      <c r="E457" s="72"/>
      <c r="F457" s="82"/>
      <c r="G457" s="82"/>
    </row>
    <row r="458" spans="3:7" x14ac:dyDescent="0.25">
      <c r="C458" s="72"/>
      <c r="D458" s="72"/>
      <c r="E458" s="72"/>
      <c r="F458" s="82"/>
      <c r="G458" s="82"/>
    </row>
    <row r="459" spans="3:7" x14ac:dyDescent="0.25">
      <c r="C459" s="72"/>
      <c r="D459" s="72"/>
      <c r="E459" s="72"/>
      <c r="F459" s="82"/>
      <c r="G459" s="82"/>
    </row>
    <row r="460" spans="3:7" x14ac:dyDescent="0.25">
      <c r="C460" s="72"/>
      <c r="D460" s="72"/>
      <c r="E460" s="72"/>
      <c r="F460" s="82"/>
      <c r="G460" s="82"/>
    </row>
    <row r="461" spans="3:7" x14ac:dyDescent="0.25">
      <c r="C461" s="72"/>
      <c r="D461" s="72"/>
      <c r="E461" s="72"/>
      <c r="F461" s="82"/>
      <c r="G461" s="82"/>
    </row>
    <row r="462" spans="3:7" x14ac:dyDescent="0.25">
      <c r="C462" s="72"/>
      <c r="D462" s="72"/>
      <c r="E462" s="72"/>
      <c r="F462" s="82"/>
      <c r="G462" s="82"/>
    </row>
    <row r="463" spans="3:7" x14ac:dyDescent="0.25">
      <c r="C463" s="72"/>
      <c r="D463" s="72"/>
      <c r="E463" s="72"/>
      <c r="F463" s="82"/>
      <c r="G463" s="82"/>
    </row>
    <row r="464" spans="3:7" x14ac:dyDescent="0.25">
      <c r="C464" s="72"/>
      <c r="D464" s="72"/>
      <c r="E464" s="72"/>
      <c r="F464" s="82"/>
      <c r="G464" s="82"/>
    </row>
    <row r="465" spans="3:7" x14ac:dyDescent="0.25">
      <c r="C465" s="72"/>
      <c r="D465" s="72"/>
      <c r="E465" s="72"/>
      <c r="F465" s="82"/>
      <c r="G465" s="82"/>
    </row>
    <row r="466" spans="3:7" x14ac:dyDescent="0.25">
      <c r="C466" s="72"/>
      <c r="D466" s="72"/>
      <c r="E466" s="72"/>
      <c r="F466" s="82"/>
      <c r="G466" s="82"/>
    </row>
    <row r="467" spans="3:7" x14ac:dyDescent="0.25">
      <c r="C467" s="72"/>
      <c r="D467" s="72"/>
      <c r="E467" s="72"/>
      <c r="F467" s="82"/>
      <c r="G467" s="82"/>
    </row>
    <row r="468" spans="3:7" x14ac:dyDescent="0.25">
      <c r="C468" s="72"/>
      <c r="D468" s="72"/>
      <c r="E468" s="72"/>
      <c r="F468" s="82"/>
      <c r="G468" s="82"/>
    </row>
    <row r="469" spans="3:7" x14ac:dyDescent="0.25">
      <c r="C469" s="72"/>
      <c r="D469" s="72"/>
      <c r="E469" s="72"/>
      <c r="F469" s="82"/>
      <c r="G469" s="82"/>
    </row>
    <row r="470" spans="3:7" x14ac:dyDescent="0.25">
      <c r="C470" s="72"/>
      <c r="D470" s="72"/>
      <c r="E470" s="72"/>
      <c r="F470" s="82"/>
      <c r="G470" s="82"/>
    </row>
    <row r="471" spans="3:7" x14ac:dyDescent="0.25">
      <c r="C471" s="72"/>
      <c r="D471" s="72"/>
      <c r="E471" s="72"/>
      <c r="F471" s="82"/>
      <c r="G471" s="82"/>
    </row>
    <row r="472" spans="3:7" x14ac:dyDescent="0.25">
      <c r="C472" s="72"/>
      <c r="D472" s="72"/>
      <c r="E472" s="72"/>
      <c r="F472" s="82"/>
      <c r="G472" s="82"/>
    </row>
    <row r="473" spans="3:7" x14ac:dyDescent="0.25">
      <c r="C473" s="72"/>
      <c r="D473" s="72"/>
      <c r="E473" s="72"/>
      <c r="F473" s="82"/>
      <c r="G473" s="82"/>
    </row>
    <row r="474" spans="3:7" x14ac:dyDescent="0.25">
      <c r="C474" s="72"/>
      <c r="D474" s="72"/>
      <c r="E474" s="72"/>
      <c r="F474" s="82"/>
      <c r="G474" s="82"/>
    </row>
    <row r="475" spans="3:7" x14ac:dyDescent="0.25">
      <c r="C475" s="72"/>
      <c r="D475" s="72"/>
      <c r="E475" s="72"/>
      <c r="F475" s="82"/>
      <c r="G475" s="82"/>
    </row>
    <row r="476" spans="3:7" x14ac:dyDescent="0.25">
      <c r="C476" s="72"/>
      <c r="D476" s="72"/>
      <c r="E476" s="72"/>
      <c r="F476" s="82"/>
      <c r="G476" s="82"/>
    </row>
    <row r="477" spans="3:7" x14ac:dyDescent="0.25">
      <c r="C477" s="72"/>
      <c r="D477" s="72"/>
      <c r="E477" s="72"/>
      <c r="F477" s="82"/>
      <c r="G477" s="82"/>
    </row>
    <row r="478" spans="3:7" x14ac:dyDescent="0.25">
      <c r="C478" s="72"/>
      <c r="D478" s="72"/>
      <c r="E478" s="72"/>
      <c r="F478" s="82"/>
      <c r="G478" s="82"/>
    </row>
    <row r="479" spans="3:7" x14ac:dyDescent="0.25">
      <c r="C479" s="72"/>
      <c r="D479" s="72"/>
      <c r="E479" s="72"/>
      <c r="F479" s="82"/>
      <c r="G479" s="82"/>
    </row>
    <row r="480" spans="3:7" x14ac:dyDescent="0.25">
      <c r="C480" s="72"/>
      <c r="D480" s="72"/>
      <c r="E480" s="72"/>
      <c r="F480" s="82"/>
      <c r="G480" s="82"/>
    </row>
    <row r="481" spans="3:7" x14ac:dyDescent="0.25">
      <c r="C481" s="72"/>
      <c r="D481" s="72"/>
      <c r="E481" s="72"/>
      <c r="F481" s="82"/>
      <c r="G481" s="82"/>
    </row>
    <row r="482" spans="3:7" x14ac:dyDescent="0.25">
      <c r="C482" s="72"/>
      <c r="D482" s="72"/>
      <c r="E482" s="72"/>
      <c r="F482" s="82"/>
      <c r="G482" s="82"/>
    </row>
    <row r="483" spans="3:7" x14ac:dyDescent="0.25">
      <c r="C483" s="72"/>
      <c r="D483" s="72"/>
      <c r="E483" s="72"/>
      <c r="F483" s="82"/>
      <c r="G483" s="82"/>
    </row>
    <row r="484" spans="3:7" x14ac:dyDescent="0.25">
      <c r="C484" s="72"/>
      <c r="D484" s="72"/>
      <c r="E484" s="72"/>
      <c r="F484" s="82"/>
      <c r="G484" s="82"/>
    </row>
    <row r="485" spans="3:7" x14ac:dyDescent="0.25">
      <c r="C485" s="72"/>
      <c r="D485" s="72"/>
      <c r="E485" s="72"/>
      <c r="F485" s="82"/>
      <c r="G485" s="82"/>
    </row>
    <row r="486" spans="3:7" x14ac:dyDescent="0.25">
      <c r="C486" s="72"/>
      <c r="D486" s="72"/>
      <c r="E486" s="72"/>
      <c r="F486" s="82"/>
      <c r="G486" s="82"/>
    </row>
    <row r="487" spans="3:7" x14ac:dyDescent="0.25">
      <c r="C487" s="72"/>
      <c r="D487" s="72"/>
      <c r="E487" s="72"/>
      <c r="F487" s="82"/>
      <c r="G487" s="82"/>
    </row>
    <row r="488" spans="3:7" x14ac:dyDescent="0.25">
      <c r="C488" s="72"/>
      <c r="D488" s="72"/>
      <c r="E488" s="72"/>
      <c r="F488" s="82"/>
      <c r="G488" s="82"/>
    </row>
    <row r="489" spans="3:7" x14ac:dyDescent="0.25">
      <c r="C489" s="72"/>
      <c r="D489" s="72"/>
      <c r="E489" s="72"/>
      <c r="F489" s="82"/>
      <c r="G489" s="82"/>
    </row>
    <row r="490" spans="3:7" x14ac:dyDescent="0.25">
      <c r="C490" s="72"/>
      <c r="D490" s="72"/>
      <c r="E490" s="72"/>
      <c r="F490" s="82"/>
      <c r="G490" s="82"/>
    </row>
    <row r="491" spans="3:7" x14ac:dyDescent="0.25">
      <c r="C491" s="72"/>
      <c r="D491" s="72"/>
      <c r="E491" s="72"/>
      <c r="F491" s="82"/>
      <c r="G491" s="82"/>
    </row>
    <row r="492" spans="3:7" x14ac:dyDescent="0.25">
      <c r="C492" s="72"/>
      <c r="D492" s="72"/>
      <c r="E492" s="72"/>
      <c r="F492" s="82"/>
      <c r="G492" s="82"/>
    </row>
    <row r="493" spans="3:7" x14ac:dyDescent="0.25">
      <c r="C493" s="72"/>
      <c r="D493" s="72"/>
      <c r="E493" s="72"/>
      <c r="F493" s="82"/>
      <c r="G493" s="82"/>
    </row>
    <row r="494" spans="3:7" x14ac:dyDescent="0.25">
      <c r="C494" s="72"/>
      <c r="D494" s="72"/>
      <c r="E494" s="72"/>
      <c r="F494" s="82"/>
      <c r="G494" s="82"/>
    </row>
    <row r="495" spans="3:7" x14ac:dyDescent="0.25">
      <c r="C495" s="72"/>
      <c r="D495" s="72"/>
      <c r="E495" s="72"/>
      <c r="F495" s="82"/>
      <c r="G495" s="82"/>
    </row>
    <row r="496" spans="3:7" x14ac:dyDescent="0.25">
      <c r="C496" s="72"/>
      <c r="D496" s="72"/>
      <c r="E496" s="72"/>
      <c r="F496" s="82"/>
      <c r="G496" s="82"/>
    </row>
    <row r="497" spans="3:7" x14ac:dyDescent="0.25">
      <c r="C497" s="72"/>
      <c r="D497" s="72"/>
      <c r="E497" s="72"/>
      <c r="F497" s="82"/>
      <c r="G497" s="82"/>
    </row>
    <row r="498" spans="3:7" x14ac:dyDescent="0.25">
      <c r="C498" s="72"/>
      <c r="D498" s="72"/>
      <c r="E498" s="72"/>
      <c r="F498" s="82"/>
      <c r="G498" s="82"/>
    </row>
    <row r="499" spans="3:7" x14ac:dyDescent="0.25">
      <c r="C499" s="72"/>
      <c r="D499" s="72"/>
      <c r="E499" s="72"/>
      <c r="F499" s="82"/>
      <c r="G499" s="82"/>
    </row>
    <row r="500" spans="3:7" x14ac:dyDescent="0.25">
      <c r="C500" s="72"/>
      <c r="D500" s="72"/>
      <c r="E500" s="72"/>
      <c r="F500" s="82"/>
      <c r="G500" s="82"/>
    </row>
    <row r="501" spans="3:7" x14ac:dyDescent="0.25">
      <c r="C501" s="72"/>
      <c r="D501" s="72"/>
      <c r="E501" s="72"/>
      <c r="F501" s="82"/>
      <c r="G501" s="82"/>
    </row>
    <row r="502" spans="3:7" x14ac:dyDescent="0.25">
      <c r="C502" s="72"/>
      <c r="D502" s="72"/>
      <c r="E502" s="72"/>
      <c r="F502" s="82"/>
      <c r="G502" s="82"/>
    </row>
    <row r="503" spans="3:7" x14ac:dyDescent="0.25">
      <c r="C503" s="72"/>
      <c r="D503" s="72"/>
      <c r="E503" s="72"/>
      <c r="F503" s="82"/>
      <c r="G503" s="82"/>
    </row>
    <row r="504" spans="3:7" x14ac:dyDescent="0.25">
      <c r="C504" s="72"/>
      <c r="D504" s="72"/>
      <c r="E504" s="72"/>
      <c r="F504" s="82"/>
      <c r="G504" s="82"/>
    </row>
    <row r="505" spans="3:7" x14ac:dyDescent="0.25">
      <c r="C505" s="72"/>
      <c r="D505" s="72"/>
      <c r="E505" s="72"/>
      <c r="F505" s="82"/>
      <c r="G505" s="82"/>
    </row>
    <row r="506" spans="3:7" x14ac:dyDescent="0.25">
      <c r="C506" s="72"/>
      <c r="D506" s="72"/>
      <c r="E506" s="72"/>
      <c r="F506" s="82"/>
      <c r="G506" s="82"/>
    </row>
    <row r="507" spans="3:7" x14ac:dyDescent="0.25">
      <c r="C507" s="72"/>
      <c r="D507" s="72"/>
      <c r="E507" s="72"/>
      <c r="F507" s="82"/>
      <c r="G507" s="82"/>
    </row>
    <row r="508" spans="3:7" x14ac:dyDescent="0.25">
      <c r="C508" s="72"/>
      <c r="D508" s="72"/>
      <c r="E508" s="72"/>
      <c r="F508" s="82"/>
      <c r="G508" s="82"/>
    </row>
    <row r="509" spans="3:7" x14ac:dyDescent="0.25">
      <c r="C509" s="72"/>
      <c r="D509" s="72"/>
      <c r="E509" s="72"/>
      <c r="F509" s="82"/>
      <c r="G509" s="82"/>
    </row>
    <row r="510" spans="3:7" x14ac:dyDescent="0.25">
      <c r="C510" s="72"/>
      <c r="D510" s="72"/>
      <c r="E510" s="72"/>
      <c r="F510" s="82"/>
      <c r="G510" s="82"/>
    </row>
    <row r="511" spans="3:7" x14ac:dyDescent="0.25">
      <c r="C511" s="72"/>
      <c r="D511" s="72"/>
      <c r="E511" s="72"/>
      <c r="F511" s="82"/>
      <c r="G511" s="82"/>
    </row>
    <row r="512" spans="3:7" x14ac:dyDescent="0.25">
      <c r="C512" s="72"/>
      <c r="D512" s="72"/>
      <c r="E512" s="72"/>
      <c r="F512" s="82"/>
      <c r="G512" s="82"/>
    </row>
    <row r="513" spans="3:7" x14ac:dyDescent="0.25">
      <c r="C513" s="72"/>
      <c r="D513" s="72"/>
      <c r="E513" s="72"/>
      <c r="F513" s="82"/>
      <c r="G513" s="82"/>
    </row>
    <row r="514" spans="3:7" x14ac:dyDescent="0.25">
      <c r="C514" s="72"/>
      <c r="D514" s="72"/>
      <c r="E514" s="72"/>
      <c r="F514" s="82"/>
      <c r="G514" s="82"/>
    </row>
    <row r="515" spans="3:7" x14ac:dyDescent="0.25">
      <c r="C515" s="72"/>
      <c r="D515" s="72"/>
      <c r="E515" s="72"/>
      <c r="F515" s="82"/>
      <c r="G515" s="82"/>
    </row>
    <row r="516" spans="3:7" x14ac:dyDescent="0.25">
      <c r="C516" s="72"/>
      <c r="D516" s="72"/>
      <c r="E516" s="72"/>
      <c r="F516" s="82"/>
      <c r="G516" s="82"/>
    </row>
    <row r="517" spans="3:7" x14ac:dyDescent="0.25">
      <c r="C517" s="72"/>
      <c r="D517" s="72"/>
      <c r="E517" s="72"/>
      <c r="F517" s="82"/>
      <c r="G517" s="82"/>
    </row>
    <row r="518" spans="3:7" x14ac:dyDescent="0.25">
      <c r="C518" s="72"/>
      <c r="D518" s="72"/>
      <c r="E518" s="72"/>
      <c r="F518" s="82"/>
      <c r="G518" s="82"/>
    </row>
    <row r="519" spans="3:7" x14ac:dyDescent="0.25">
      <c r="C519" s="72"/>
      <c r="D519" s="72"/>
      <c r="E519" s="72"/>
      <c r="F519" s="82"/>
      <c r="G519" s="82"/>
    </row>
    <row r="520" spans="3:7" x14ac:dyDescent="0.25">
      <c r="C520" s="72"/>
      <c r="D520" s="72"/>
      <c r="E520" s="72"/>
      <c r="F520" s="82"/>
      <c r="G520" s="82"/>
    </row>
    <row r="521" spans="3:7" x14ac:dyDescent="0.25">
      <c r="C521" s="72"/>
      <c r="D521" s="72"/>
      <c r="E521" s="72"/>
      <c r="F521" s="82"/>
      <c r="G521" s="82"/>
    </row>
    <row r="522" spans="3:7" x14ac:dyDescent="0.25">
      <c r="C522" s="72"/>
      <c r="D522" s="72"/>
      <c r="E522" s="72"/>
      <c r="F522" s="82"/>
      <c r="G522" s="82"/>
    </row>
    <row r="523" spans="3:7" x14ac:dyDescent="0.25">
      <c r="C523" s="72"/>
      <c r="D523" s="72"/>
      <c r="E523" s="72"/>
      <c r="F523" s="82"/>
      <c r="G523" s="82"/>
    </row>
    <row r="524" spans="3:7" x14ac:dyDescent="0.25">
      <c r="C524" s="72"/>
      <c r="D524" s="72"/>
      <c r="E524" s="72"/>
      <c r="F524" s="82"/>
      <c r="G524" s="82"/>
    </row>
    <row r="525" spans="3:7" x14ac:dyDescent="0.25">
      <c r="C525" s="72"/>
      <c r="D525" s="72"/>
      <c r="E525" s="72"/>
      <c r="F525" s="82"/>
      <c r="G525" s="82"/>
    </row>
    <row r="526" spans="3:7" x14ac:dyDescent="0.25">
      <c r="C526" s="72"/>
      <c r="D526" s="72"/>
      <c r="E526" s="72"/>
      <c r="F526" s="82"/>
      <c r="G526" s="82"/>
    </row>
    <row r="527" spans="3:7" x14ac:dyDescent="0.25">
      <c r="C527" s="72"/>
      <c r="D527" s="72"/>
      <c r="E527" s="72"/>
      <c r="F527" s="82"/>
      <c r="G527" s="82"/>
    </row>
    <row r="528" spans="3:7" x14ac:dyDescent="0.25">
      <c r="C528" s="72"/>
      <c r="D528" s="72"/>
      <c r="E528" s="72"/>
      <c r="F528" s="82"/>
      <c r="G528" s="82"/>
    </row>
    <row r="529" spans="3:7" x14ac:dyDescent="0.25">
      <c r="C529" s="72"/>
      <c r="D529" s="72"/>
      <c r="E529" s="72"/>
      <c r="F529" s="82"/>
      <c r="G529" s="82"/>
    </row>
    <row r="530" spans="3:7" x14ac:dyDescent="0.25">
      <c r="C530" s="72"/>
      <c r="D530" s="72"/>
      <c r="E530" s="72"/>
      <c r="F530" s="82"/>
      <c r="G530" s="82"/>
    </row>
    <row r="531" spans="3:7" x14ac:dyDescent="0.25">
      <c r="C531" s="72"/>
      <c r="D531" s="72"/>
      <c r="E531" s="72"/>
      <c r="F531" s="82"/>
      <c r="G531" s="82"/>
    </row>
    <row r="532" spans="3:7" x14ac:dyDescent="0.25">
      <c r="C532" s="72"/>
      <c r="D532" s="72"/>
      <c r="E532" s="72"/>
      <c r="F532" s="82"/>
      <c r="G532" s="82"/>
    </row>
    <row r="533" spans="3:7" x14ac:dyDescent="0.25">
      <c r="C533" s="72"/>
      <c r="D533" s="72"/>
      <c r="E533" s="72"/>
      <c r="F533" s="82"/>
      <c r="G533" s="82"/>
    </row>
    <row r="534" spans="3:7" x14ac:dyDescent="0.25">
      <c r="C534" s="72"/>
      <c r="D534" s="72"/>
      <c r="E534" s="72"/>
      <c r="F534" s="82"/>
      <c r="G534" s="82"/>
    </row>
    <row r="535" spans="3:7" x14ac:dyDescent="0.25">
      <c r="C535" s="72"/>
      <c r="D535" s="72"/>
      <c r="E535" s="72"/>
      <c r="F535" s="82"/>
      <c r="G535" s="82"/>
    </row>
    <row r="536" spans="3:7" x14ac:dyDescent="0.25">
      <c r="C536" s="72"/>
      <c r="D536" s="72"/>
      <c r="E536" s="72"/>
      <c r="F536" s="82"/>
      <c r="G536" s="82"/>
    </row>
    <row r="537" spans="3:7" x14ac:dyDescent="0.25">
      <c r="C537" s="72"/>
      <c r="D537" s="72"/>
      <c r="E537" s="72"/>
      <c r="F537" s="82"/>
      <c r="G537" s="82"/>
    </row>
    <row r="538" spans="3:7" x14ac:dyDescent="0.25">
      <c r="C538" s="72"/>
      <c r="D538" s="72"/>
      <c r="E538" s="72"/>
      <c r="F538" s="82"/>
      <c r="G538" s="82"/>
    </row>
    <row r="539" spans="3:7" x14ac:dyDescent="0.25">
      <c r="C539" s="72"/>
      <c r="D539" s="72"/>
      <c r="E539" s="72"/>
      <c r="F539" s="82"/>
      <c r="G539" s="82"/>
    </row>
    <row r="540" spans="3:7" x14ac:dyDescent="0.25">
      <c r="C540" s="72"/>
      <c r="D540" s="72"/>
      <c r="E540" s="72"/>
      <c r="F540" s="82"/>
      <c r="G540" s="82"/>
    </row>
    <row r="541" spans="3:7" x14ac:dyDescent="0.25">
      <c r="C541" s="72"/>
      <c r="D541" s="72"/>
      <c r="E541" s="72"/>
      <c r="F541" s="82"/>
      <c r="G541" s="82"/>
    </row>
    <row r="542" spans="3:7" x14ac:dyDescent="0.25">
      <c r="C542" s="72"/>
      <c r="D542" s="72"/>
      <c r="E542" s="72"/>
      <c r="F542" s="82"/>
      <c r="G542" s="82"/>
    </row>
    <row r="543" spans="3:7" x14ac:dyDescent="0.25">
      <c r="C543" s="72"/>
      <c r="D543" s="72"/>
      <c r="E543" s="72"/>
      <c r="F543" s="82"/>
      <c r="G543" s="82"/>
    </row>
    <row r="544" spans="3:7" x14ac:dyDescent="0.25">
      <c r="C544" s="72"/>
      <c r="D544" s="72"/>
      <c r="E544" s="72"/>
      <c r="F544" s="82"/>
      <c r="G544" s="82"/>
    </row>
    <row r="545" spans="3:7" x14ac:dyDescent="0.25">
      <c r="C545" s="72"/>
      <c r="D545" s="72"/>
      <c r="E545" s="72"/>
      <c r="F545" s="82"/>
      <c r="G545" s="82"/>
    </row>
  </sheetData>
  <sheetProtection algorithmName="SHA-512" hashValue="2lb759YmoSD7SsY7r0wxetriLSfCkBnKraQIBgERL3xXZCe+k0rTeqfUNAAfa45emuhpGTQDUDiAtZdozC7xVg==" saltValue="NygEbgrAGQbPVeaeYQgLjg==" spinCount="100000" sheet="1" objects="1" scenarios="1"/>
  <mergeCells count="2">
    <mergeCell ref="B1:C1"/>
    <mergeCell ref="B2:C2"/>
  </mergeCells>
  <conditionalFormatting sqref="C64">
    <cfRule type="duplicateValues" dxfId="22" priority="2"/>
  </conditionalFormatting>
  <conditionalFormatting sqref="C67">
    <cfRule type="duplicateValues" dxfId="21" priority="1"/>
  </conditionalFormatting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 tint="0.34998626667073579"/>
  </sheetPr>
  <dimension ref="B1:G80"/>
  <sheetViews>
    <sheetView zoomScaleNormal="100" workbookViewId="0">
      <selection activeCell="H18" sqref="H18"/>
    </sheetView>
  </sheetViews>
  <sheetFormatPr defaultRowHeight="15" x14ac:dyDescent="0.25"/>
  <cols>
    <col min="1" max="1" width="1.7109375" style="67" customWidth="1"/>
    <col min="2" max="2" width="3.7109375" style="67" customWidth="1"/>
    <col min="3" max="3" width="45.7109375" style="67" customWidth="1"/>
    <col min="4" max="4" width="7.7109375" style="67" customWidth="1"/>
    <col min="5" max="5" width="10.7109375" style="67" customWidth="1"/>
    <col min="6" max="6" width="10.7109375" style="68" customWidth="1"/>
    <col min="7" max="7" width="16.42578125" style="68" customWidth="1"/>
    <col min="8" max="16384" width="9.140625" style="67"/>
  </cols>
  <sheetData>
    <row r="1" spans="2:7" x14ac:dyDescent="0.25">
      <c r="B1" s="131" t="s">
        <v>35</v>
      </c>
      <c r="C1" s="131"/>
    </row>
    <row r="2" spans="2:7" ht="18" customHeight="1" x14ac:dyDescent="0.25">
      <c r="B2" s="131" t="s">
        <v>36</v>
      </c>
      <c r="C2" s="131"/>
    </row>
    <row r="4" spans="2:7" x14ac:dyDescent="0.25">
      <c r="B4" s="69" t="s">
        <v>122</v>
      </c>
    </row>
    <row r="5" spans="2:7" ht="30" customHeight="1" x14ac:dyDescent="0.25">
      <c r="B5" s="55"/>
      <c r="C5" s="55"/>
      <c r="D5" s="55"/>
      <c r="E5" s="132" t="s">
        <v>123</v>
      </c>
      <c r="F5" s="132"/>
      <c r="G5" s="132"/>
    </row>
    <row r="6" spans="2:7" ht="30" customHeight="1" x14ac:dyDescent="0.25">
      <c r="B6" s="55"/>
      <c r="C6" s="40" t="s">
        <v>0</v>
      </c>
      <c r="D6" s="40" t="s">
        <v>1</v>
      </c>
      <c r="E6" s="40" t="s">
        <v>2</v>
      </c>
      <c r="F6" s="75" t="s">
        <v>37</v>
      </c>
      <c r="G6" s="75" t="s">
        <v>38</v>
      </c>
    </row>
    <row r="7" spans="2:7" x14ac:dyDescent="0.25">
      <c r="B7" s="70">
        <v>1</v>
      </c>
      <c r="C7" s="40" t="s">
        <v>3</v>
      </c>
      <c r="D7" s="40"/>
      <c r="E7" s="40"/>
      <c r="F7" s="75"/>
      <c r="G7" s="75"/>
    </row>
    <row r="8" spans="2:7" ht="30" x14ac:dyDescent="0.25">
      <c r="B8" s="43">
        <v>1</v>
      </c>
      <c r="C8" s="37" t="s">
        <v>124</v>
      </c>
      <c r="D8" s="38" t="s">
        <v>4</v>
      </c>
      <c r="E8" s="38">
        <v>5</v>
      </c>
      <c r="F8" s="76">
        <f>VLOOKUP(C8,UPL!B:E,4,0)</f>
        <v>0</v>
      </c>
      <c r="G8" s="76">
        <f>F8*E8</f>
        <v>0</v>
      </c>
    </row>
    <row r="9" spans="2:7" x14ac:dyDescent="0.25">
      <c r="B9" s="43">
        <v>2</v>
      </c>
      <c r="C9" s="37" t="s">
        <v>125</v>
      </c>
      <c r="D9" s="38" t="s">
        <v>5</v>
      </c>
      <c r="E9" s="38">
        <v>40</v>
      </c>
      <c r="F9" s="76">
        <f>VLOOKUP(C9,UPL!B:E,4,0)</f>
        <v>0</v>
      </c>
      <c r="G9" s="76">
        <f t="shared" ref="G9:G25" si="0">F9*E9</f>
        <v>0</v>
      </c>
    </row>
    <row r="10" spans="2:7" x14ac:dyDescent="0.25">
      <c r="B10" s="43">
        <v>3</v>
      </c>
      <c r="C10" s="37" t="s">
        <v>6</v>
      </c>
      <c r="D10" s="38" t="s">
        <v>5</v>
      </c>
      <c r="E10" s="38">
        <v>12</v>
      </c>
      <c r="F10" s="76">
        <f>VLOOKUP(C10,UPL!B:E,4,0)</f>
        <v>0</v>
      </c>
      <c r="G10" s="76">
        <f t="shared" si="0"/>
        <v>0</v>
      </c>
    </row>
    <row r="11" spans="2:7" x14ac:dyDescent="0.25">
      <c r="B11" s="43">
        <v>4</v>
      </c>
      <c r="C11" s="37" t="s">
        <v>126</v>
      </c>
      <c r="D11" s="38" t="s">
        <v>7</v>
      </c>
      <c r="E11" s="38">
        <v>30</v>
      </c>
      <c r="F11" s="76">
        <f>VLOOKUP(C11,UPL!B:E,4,0)</f>
        <v>0</v>
      </c>
      <c r="G11" s="76">
        <f t="shared" si="0"/>
        <v>0</v>
      </c>
    </row>
    <row r="12" spans="2:7" x14ac:dyDescent="0.25">
      <c r="B12" s="43">
        <v>5</v>
      </c>
      <c r="C12" s="37" t="s">
        <v>127</v>
      </c>
      <c r="D12" s="38" t="s">
        <v>5</v>
      </c>
      <c r="E12" s="38">
        <v>5</v>
      </c>
      <c r="F12" s="76">
        <f>VLOOKUP(C12,UPL!B:E,4,0)</f>
        <v>0</v>
      </c>
      <c r="G12" s="76">
        <f t="shared" si="0"/>
        <v>0</v>
      </c>
    </row>
    <row r="13" spans="2:7" x14ac:dyDescent="0.25">
      <c r="B13" s="43">
        <v>6</v>
      </c>
      <c r="C13" s="37" t="s">
        <v>9</v>
      </c>
      <c r="D13" s="38" t="s">
        <v>5</v>
      </c>
      <c r="E13" s="38">
        <v>10</v>
      </c>
      <c r="F13" s="76">
        <f>VLOOKUP(C13,UPL!B:E,4,0)</f>
        <v>0</v>
      </c>
      <c r="G13" s="76">
        <f t="shared" si="0"/>
        <v>0</v>
      </c>
    </row>
    <row r="14" spans="2:7" x14ac:dyDescent="0.25">
      <c r="B14" s="43">
        <v>7</v>
      </c>
      <c r="C14" s="37" t="s">
        <v>10</v>
      </c>
      <c r="D14" s="38" t="s">
        <v>5</v>
      </c>
      <c r="E14" s="38">
        <v>20</v>
      </c>
      <c r="F14" s="76">
        <f>VLOOKUP(C14,UPL!B:E,4,0)</f>
        <v>0</v>
      </c>
      <c r="G14" s="76">
        <f t="shared" si="0"/>
        <v>0</v>
      </c>
    </row>
    <row r="15" spans="2:7" x14ac:dyDescent="0.25">
      <c r="B15" s="43">
        <v>8</v>
      </c>
      <c r="C15" s="37" t="s">
        <v>11</v>
      </c>
      <c r="D15" s="38" t="s">
        <v>5</v>
      </c>
      <c r="E15" s="38">
        <v>20</v>
      </c>
      <c r="F15" s="76">
        <f>VLOOKUP(C15,UPL!B:E,4,0)</f>
        <v>0</v>
      </c>
      <c r="G15" s="76">
        <f t="shared" si="0"/>
        <v>0</v>
      </c>
    </row>
    <row r="16" spans="2:7" ht="30" x14ac:dyDescent="0.25">
      <c r="B16" s="43">
        <v>9</v>
      </c>
      <c r="C16" s="37" t="s">
        <v>128</v>
      </c>
      <c r="D16" s="38" t="s">
        <v>5</v>
      </c>
      <c r="E16" s="38">
        <v>40</v>
      </c>
      <c r="F16" s="76">
        <f>VLOOKUP(C16,UPL!B:E,4,0)</f>
        <v>0</v>
      </c>
      <c r="G16" s="76">
        <f t="shared" si="0"/>
        <v>0</v>
      </c>
    </row>
    <row r="17" spans="2:7" ht="30" x14ac:dyDescent="0.25">
      <c r="B17" s="43">
        <v>10</v>
      </c>
      <c r="C17" s="37" t="s">
        <v>129</v>
      </c>
      <c r="D17" s="38" t="s">
        <v>5</v>
      </c>
      <c r="E17" s="38">
        <v>20</v>
      </c>
      <c r="F17" s="76">
        <f>VLOOKUP(C17,UPL!B:E,4,0)</f>
        <v>0</v>
      </c>
      <c r="G17" s="76">
        <f t="shared" si="0"/>
        <v>0</v>
      </c>
    </row>
    <row r="18" spans="2:7" x14ac:dyDescent="0.25">
      <c r="B18" s="43">
        <v>11</v>
      </c>
      <c r="C18" s="37" t="s">
        <v>130</v>
      </c>
      <c r="D18" s="38" t="s">
        <v>7</v>
      </c>
      <c r="E18" s="38">
        <v>1</v>
      </c>
      <c r="F18" s="76">
        <f>VLOOKUP(C18,UPL!B:E,4,0)</f>
        <v>0</v>
      </c>
      <c r="G18" s="76">
        <f t="shared" si="0"/>
        <v>0</v>
      </c>
    </row>
    <row r="19" spans="2:7" ht="45" x14ac:dyDescent="0.25">
      <c r="B19" s="43">
        <v>12</v>
      </c>
      <c r="C19" s="37" t="s">
        <v>12</v>
      </c>
      <c r="D19" s="38" t="s">
        <v>4</v>
      </c>
      <c r="E19" s="38">
        <v>50</v>
      </c>
      <c r="F19" s="76">
        <f>VLOOKUP(C19,UPL!B:E,4,0)</f>
        <v>0</v>
      </c>
      <c r="G19" s="76">
        <f t="shared" si="0"/>
        <v>0</v>
      </c>
    </row>
    <row r="20" spans="2:7" ht="30" x14ac:dyDescent="0.25">
      <c r="B20" s="43">
        <v>13</v>
      </c>
      <c r="C20" s="37" t="s">
        <v>147</v>
      </c>
      <c r="D20" s="38" t="s">
        <v>5</v>
      </c>
      <c r="E20" s="38">
        <v>50</v>
      </c>
      <c r="F20" s="76">
        <f>VLOOKUP(C20,UPL!B:E,4,0)</f>
        <v>0</v>
      </c>
      <c r="G20" s="76">
        <f t="shared" si="0"/>
        <v>0</v>
      </c>
    </row>
    <row r="21" spans="2:7" ht="30" x14ac:dyDescent="0.25">
      <c r="B21" s="43">
        <v>14</v>
      </c>
      <c r="C21" s="37" t="s">
        <v>131</v>
      </c>
      <c r="D21" s="38" t="s">
        <v>13</v>
      </c>
      <c r="E21" s="38">
        <v>6</v>
      </c>
      <c r="F21" s="76">
        <f>VLOOKUP(C21,UPL!B:E,4,0)</f>
        <v>0</v>
      </c>
      <c r="G21" s="76">
        <f t="shared" si="0"/>
        <v>0</v>
      </c>
    </row>
    <row r="22" spans="2:7" x14ac:dyDescent="0.25">
      <c r="B22" s="43">
        <v>15</v>
      </c>
      <c r="C22" s="37" t="s">
        <v>132</v>
      </c>
      <c r="D22" s="38" t="s">
        <v>7</v>
      </c>
      <c r="E22" s="38">
        <v>1</v>
      </c>
      <c r="F22" s="76">
        <f>VLOOKUP(C22,UPL!B:E,4,0)</f>
        <v>0</v>
      </c>
      <c r="G22" s="76">
        <f t="shared" si="0"/>
        <v>0</v>
      </c>
    </row>
    <row r="23" spans="2:7" ht="30" x14ac:dyDescent="0.25">
      <c r="B23" s="43">
        <v>16</v>
      </c>
      <c r="C23" s="37" t="s">
        <v>97</v>
      </c>
      <c r="D23" s="38" t="s">
        <v>7</v>
      </c>
      <c r="E23" s="38">
        <v>1</v>
      </c>
      <c r="F23" s="76">
        <f>VLOOKUP(C23,UPL!B:E,4,0)</f>
        <v>0</v>
      </c>
      <c r="G23" s="76">
        <f t="shared" si="0"/>
        <v>0</v>
      </c>
    </row>
    <row r="24" spans="2:7" ht="30" x14ac:dyDescent="0.25">
      <c r="B24" s="43">
        <v>17</v>
      </c>
      <c r="C24" s="37" t="s">
        <v>133</v>
      </c>
      <c r="D24" s="38" t="s">
        <v>7</v>
      </c>
      <c r="E24" s="38">
        <v>3</v>
      </c>
      <c r="F24" s="76">
        <f>VLOOKUP(C24,UPL!B:E,4,0)</f>
        <v>0</v>
      </c>
      <c r="G24" s="76">
        <f t="shared" si="0"/>
        <v>0</v>
      </c>
    </row>
    <row r="25" spans="2:7" ht="30" x14ac:dyDescent="0.25">
      <c r="B25" s="43">
        <v>18</v>
      </c>
      <c r="C25" s="37" t="s">
        <v>148</v>
      </c>
      <c r="D25" s="38" t="s">
        <v>5</v>
      </c>
      <c r="E25" s="38">
        <v>20</v>
      </c>
      <c r="F25" s="76">
        <f>VLOOKUP(C25,UPL!B:E,4,0)</f>
        <v>0</v>
      </c>
      <c r="G25" s="76">
        <f t="shared" si="0"/>
        <v>0</v>
      </c>
    </row>
    <row r="26" spans="2:7" x14ac:dyDescent="0.25">
      <c r="B26" s="55"/>
      <c r="C26" s="41"/>
      <c r="D26" s="41"/>
      <c r="E26" s="41"/>
      <c r="F26" s="77"/>
      <c r="G26" s="77"/>
    </row>
    <row r="27" spans="2:7" x14ac:dyDescent="0.25">
      <c r="B27" s="70">
        <v>2</v>
      </c>
      <c r="C27" s="40" t="s">
        <v>134</v>
      </c>
      <c r="D27" s="40"/>
      <c r="E27" s="40"/>
      <c r="F27" s="75"/>
      <c r="G27" s="75"/>
    </row>
    <row r="28" spans="2:7" x14ac:dyDescent="0.25">
      <c r="B28" s="43">
        <v>1</v>
      </c>
      <c r="C28" s="37" t="s">
        <v>72</v>
      </c>
      <c r="D28" s="38" t="s">
        <v>7</v>
      </c>
      <c r="E28" s="38">
        <v>1</v>
      </c>
      <c r="F28" s="76">
        <f>VLOOKUP(C28,UPL!B:E,4,0)</f>
        <v>0</v>
      </c>
      <c r="G28" s="76">
        <f t="shared" ref="G28:G31" si="1">F28*E28</f>
        <v>0</v>
      </c>
    </row>
    <row r="29" spans="2:7" ht="30" x14ac:dyDescent="0.25">
      <c r="B29" s="43">
        <v>2</v>
      </c>
      <c r="C29" s="37" t="s">
        <v>73</v>
      </c>
      <c r="D29" s="38" t="s">
        <v>7</v>
      </c>
      <c r="E29" s="38">
        <v>1</v>
      </c>
      <c r="F29" s="76">
        <f>VLOOKUP(C29,UPL!B:E,4,0)</f>
        <v>0</v>
      </c>
      <c r="G29" s="76">
        <f t="shared" si="1"/>
        <v>0</v>
      </c>
    </row>
    <row r="30" spans="2:7" x14ac:dyDescent="0.25">
      <c r="B30" s="43">
        <v>3</v>
      </c>
      <c r="C30" s="37" t="s">
        <v>74</v>
      </c>
      <c r="D30" s="38" t="s">
        <v>76</v>
      </c>
      <c r="E30" s="38">
        <v>1500</v>
      </c>
      <c r="F30" s="76">
        <f>VLOOKUP(C30,UPL!B:E,4,0)</f>
        <v>0</v>
      </c>
      <c r="G30" s="76">
        <f t="shared" si="1"/>
        <v>0</v>
      </c>
    </row>
    <row r="31" spans="2:7" x14ac:dyDescent="0.25">
      <c r="B31" s="43">
        <v>4</v>
      </c>
      <c r="C31" s="37" t="s">
        <v>75</v>
      </c>
      <c r="D31" s="38" t="s">
        <v>7</v>
      </c>
      <c r="E31" s="38">
        <v>1</v>
      </c>
      <c r="F31" s="76">
        <f>VLOOKUP(C31,UPL!B:E,4,0)</f>
        <v>0</v>
      </c>
      <c r="G31" s="76">
        <f t="shared" si="1"/>
        <v>0</v>
      </c>
    </row>
    <row r="32" spans="2:7" x14ac:dyDescent="0.25">
      <c r="B32" s="55"/>
      <c r="C32" s="41"/>
      <c r="D32" s="41"/>
      <c r="E32" s="41"/>
      <c r="F32" s="77"/>
      <c r="G32" s="77"/>
    </row>
    <row r="33" spans="2:7" x14ac:dyDescent="0.25">
      <c r="B33" s="70">
        <v>3</v>
      </c>
      <c r="C33" s="40" t="s">
        <v>15</v>
      </c>
      <c r="D33" s="40"/>
      <c r="E33" s="40"/>
      <c r="F33" s="75"/>
      <c r="G33" s="75"/>
    </row>
    <row r="34" spans="2:7" x14ac:dyDescent="0.25">
      <c r="B34" s="43">
        <v>1</v>
      </c>
      <c r="C34" s="37" t="s">
        <v>39</v>
      </c>
      <c r="D34" s="38" t="s">
        <v>13</v>
      </c>
      <c r="E34" s="38">
        <v>60</v>
      </c>
      <c r="F34" s="76">
        <f>VLOOKUP(C34,UPL!B:E,4,0)</f>
        <v>0</v>
      </c>
      <c r="G34" s="76">
        <f t="shared" ref="G34:G50" si="2">F34*E34</f>
        <v>0</v>
      </c>
    </row>
    <row r="35" spans="2:7" x14ac:dyDescent="0.25">
      <c r="B35" s="43">
        <v>2</v>
      </c>
      <c r="C35" s="37" t="s">
        <v>40</v>
      </c>
      <c r="D35" s="38" t="s">
        <v>13</v>
      </c>
      <c r="E35" s="38">
        <v>60</v>
      </c>
      <c r="F35" s="76">
        <f>VLOOKUP(C35,UPL!B:E,4,0)</f>
        <v>0</v>
      </c>
      <c r="G35" s="76">
        <f t="shared" si="2"/>
        <v>0</v>
      </c>
    </row>
    <row r="36" spans="2:7" x14ac:dyDescent="0.25">
      <c r="B36" s="43">
        <v>3</v>
      </c>
      <c r="C36" s="37" t="s">
        <v>41</v>
      </c>
      <c r="D36" s="38" t="s">
        <v>13</v>
      </c>
      <c r="E36" s="38">
        <v>30</v>
      </c>
      <c r="F36" s="76">
        <f>VLOOKUP(C36,UPL!B:E,4,0)</f>
        <v>0</v>
      </c>
      <c r="G36" s="76">
        <f t="shared" si="2"/>
        <v>0</v>
      </c>
    </row>
    <row r="37" spans="2:7" x14ac:dyDescent="0.25">
      <c r="B37" s="43">
        <v>4</v>
      </c>
      <c r="C37" s="37" t="s">
        <v>42</v>
      </c>
      <c r="D37" s="38" t="s">
        <v>13</v>
      </c>
      <c r="E37" s="38">
        <v>30</v>
      </c>
      <c r="F37" s="76">
        <f>VLOOKUP(C37,UPL!B:E,4,0)</f>
        <v>0</v>
      </c>
      <c r="G37" s="76">
        <f t="shared" si="2"/>
        <v>0</v>
      </c>
    </row>
    <row r="38" spans="2:7" x14ac:dyDescent="0.25">
      <c r="B38" s="43">
        <v>5</v>
      </c>
      <c r="C38" s="37" t="s">
        <v>84</v>
      </c>
      <c r="D38" s="38" t="s">
        <v>13</v>
      </c>
      <c r="E38" s="38">
        <v>70</v>
      </c>
      <c r="F38" s="76">
        <f>VLOOKUP(C38,UPL!B:E,4,0)</f>
        <v>0</v>
      </c>
      <c r="G38" s="76">
        <f t="shared" si="2"/>
        <v>0</v>
      </c>
    </row>
    <row r="39" spans="2:7" ht="30" x14ac:dyDescent="0.25">
      <c r="B39" s="43">
        <v>5</v>
      </c>
      <c r="C39" s="37" t="s">
        <v>81</v>
      </c>
      <c r="D39" s="38" t="s">
        <v>13</v>
      </c>
      <c r="E39" s="38">
        <v>70</v>
      </c>
      <c r="F39" s="76">
        <f>VLOOKUP(C39,UPL!B:E,4,0)</f>
        <v>0</v>
      </c>
      <c r="G39" s="76">
        <f t="shared" si="2"/>
        <v>0</v>
      </c>
    </row>
    <row r="40" spans="2:7" x14ac:dyDescent="0.25">
      <c r="B40" s="43">
        <v>6</v>
      </c>
      <c r="C40" s="37" t="s">
        <v>85</v>
      </c>
      <c r="D40" s="38" t="s">
        <v>13</v>
      </c>
      <c r="E40" s="38">
        <v>30</v>
      </c>
      <c r="F40" s="76">
        <f>VLOOKUP(C40,UPL!B:E,4,0)</f>
        <v>0</v>
      </c>
      <c r="G40" s="76">
        <f t="shared" si="2"/>
        <v>0</v>
      </c>
    </row>
    <row r="41" spans="2:7" ht="30" x14ac:dyDescent="0.25">
      <c r="B41" s="43">
        <v>6</v>
      </c>
      <c r="C41" s="37" t="s">
        <v>83</v>
      </c>
      <c r="D41" s="38" t="s">
        <v>13</v>
      </c>
      <c r="E41" s="38">
        <v>30</v>
      </c>
      <c r="F41" s="76">
        <f>VLOOKUP(C41,UPL!B:E,4,0)</f>
        <v>0</v>
      </c>
      <c r="G41" s="76">
        <f t="shared" si="2"/>
        <v>0</v>
      </c>
    </row>
    <row r="42" spans="2:7" ht="15" customHeight="1" x14ac:dyDescent="0.25">
      <c r="B42" s="43">
        <v>7</v>
      </c>
      <c r="C42" s="37" t="s">
        <v>86</v>
      </c>
      <c r="D42" s="38" t="s">
        <v>13</v>
      </c>
      <c r="E42" s="38">
        <v>100</v>
      </c>
      <c r="F42" s="76">
        <f>VLOOKUP(C42,UPL!B:E,4,0)</f>
        <v>0</v>
      </c>
      <c r="G42" s="76">
        <f t="shared" si="2"/>
        <v>0</v>
      </c>
    </row>
    <row r="43" spans="2:7" ht="15" customHeight="1" x14ac:dyDescent="0.25">
      <c r="B43" s="43">
        <v>7</v>
      </c>
      <c r="C43" s="37" t="s">
        <v>16</v>
      </c>
      <c r="D43" s="38" t="s">
        <v>13</v>
      </c>
      <c r="E43" s="38">
        <v>100</v>
      </c>
      <c r="F43" s="76">
        <f>VLOOKUP(C43,UPL!B:E,4,0)</f>
        <v>0</v>
      </c>
      <c r="G43" s="76">
        <f t="shared" si="2"/>
        <v>0</v>
      </c>
    </row>
    <row r="44" spans="2:7" x14ac:dyDescent="0.25">
      <c r="B44" s="43">
        <v>8</v>
      </c>
      <c r="C44" s="37" t="s">
        <v>87</v>
      </c>
      <c r="D44" s="38" t="s">
        <v>13</v>
      </c>
      <c r="E44" s="38">
        <v>20</v>
      </c>
      <c r="F44" s="76">
        <f>VLOOKUP(C44,UPL!B:E,4,0)</f>
        <v>0</v>
      </c>
      <c r="G44" s="76">
        <f t="shared" si="2"/>
        <v>0</v>
      </c>
    </row>
    <row r="45" spans="2:7" x14ac:dyDescent="0.25">
      <c r="B45" s="43">
        <v>8</v>
      </c>
      <c r="C45" s="37" t="s">
        <v>88</v>
      </c>
      <c r="D45" s="38" t="s">
        <v>13</v>
      </c>
      <c r="E45" s="38">
        <v>20</v>
      </c>
      <c r="F45" s="76">
        <f>VLOOKUP(C45,UPL!B:E,4,0)</f>
        <v>0</v>
      </c>
      <c r="G45" s="76">
        <f t="shared" si="2"/>
        <v>0</v>
      </c>
    </row>
    <row r="46" spans="2:7" x14ac:dyDescent="0.25">
      <c r="B46" s="43">
        <v>9</v>
      </c>
      <c r="C46" s="37" t="s">
        <v>89</v>
      </c>
      <c r="D46" s="38" t="s">
        <v>13</v>
      </c>
      <c r="E46" s="38">
        <v>30</v>
      </c>
      <c r="F46" s="76">
        <f>VLOOKUP(C46,UPL!B:E,4,0)</f>
        <v>0</v>
      </c>
      <c r="G46" s="76">
        <f t="shared" si="2"/>
        <v>0</v>
      </c>
    </row>
    <row r="47" spans="2:7" x14ac:dyDescent="0.25">
      <c r="B47" s="43">
        <v>9</v>
      </c>
      <c r="C47" s="37" t="s">
        <v>90</v>
      </c>
      <c r="D47" s="38" t="s">
        <v>13</v>
      </c>
      <c r="E47" s="38">
        <v>30</v>
      </c>
      <c r="F47" s="76">
        <f>VLOOKUP(C47,UPL!B:E,4,0)</f>
        <v>0</v>
      </c>
      <c r="G47" s="76">
        <f t="shared" si="2"/>
        <v>0</v>
      </c>
    </row>
    <row r="48" spans="2:7" x14ac:dyDescent="0.25">
      <c r="B48" s="43">
        <v>10</v>
      </c>
      <c r="C48" s="37" t="s">
        <v>77</v>
      </c>
      <c r="D48" s="38" t="s">
        <v>7</v>
      </c>
      <c r="E48" s="38">
        <v>1</v>
      </c>
      <c r="F48" s="76">
        <f>VLOOKUP(C48,UPL!B:E,4,0)</f>
        <v>0</v>
      </c>
      <c r="G48" s="76">
        <f t="shared" si="2"/>
        <v>0</v>
      </c>
    </row>
    <row r="49" spans="2:7" ht="75" x14ac:dyDescent="0.25">
      <c r="B49" s="43">
        <v>11</v>
      </c>
      <c r="C49" s="37" t="s">
        <v>102</v>
      </c>
      <c r="D49" s="38" t="s">
        <v>7</v>
      </c>
      <c r="E49" s="38">
        <v>2</v>
      </c>
      <c r="F49" s="76">
        <f>VLOOKUP(C49,UPL!B:E,4,0)</f>
        <v>0</v>
      </c>
      <c r="G49" s="76">
        <f t="shared" si="2"/>
        <v>0</v>
      </c>
    </row>
    <row r="50" spans="2:7" ht="24.95" customHeight="1" x14ac:dyDescent="0.25">
      <c r="B50" s="43">
        <v>12</v>
      </c>
      <c r="C50" s="37" t="s">
        <v>47</v>
      </c>
      <c r="D50" s="38" t="s">
        <v>7</v>
      </c>
      <c r="E50" s="38">
        <v>1</v>
      </c>
      <c r="F50" s="76">
        <f>VLOOKUP(C50,UPL!B:E,4,0)</f>
        <v>0</v>
      </c>
      <c r="G50" s="76">
        <f t="shared" si="2"/>
        <v>0</v>
      </c>
    </row>
    <row r="51" spans="2:7" x14ac:dyDescent="0.25">
      <c r="B51" s="55"/>
      <c r="C51" s="41"/>
      <c r="D51" s="41"/>
      <c r="E51" s="41"/>
      <c r="F51" s="77"/>
      <c r="G51" s="77"/>
    </row>
    <row r="52" spans="2:7" x14ac:dyDescent="0.25">
      <c r="B52" s="70">
        <v>4</v>
      </c>
      <c r="C52" s="40" t="s">
        <v>17</v>
      </c>
      <c r="D52" s="40"/>
      <c r="E52" s="40"/>
      <c r="F52" s="75"/>
      <c r="G52" s="75"/>
    </row>
    <row r="53" spans="2:7" ht="30" x14ac:dyDescent="0.25">
      <c r="B53" s="43">
        <v>1</v>
      </c>
      <c r="C53" s="37" t="s">
        <v>49</v>
      </c>
      <c r="D53" s="38" t="s">
        <v>7</v>
      </c>
      <c r="E53" s="38">
        <v>1</v>
      </c>
      <c r="F53" s="76">
        <f>VLOOKUP(C53,UPL!B:E,4,0)</f>
        <v>0</v>
      </c>
      <c r="G53" s="76">
        <f t="shared" ref="G53:G56" si="3">F53*E53</f>
        <v>0</v>
      </c>
    </row>
    <row r="54" spans="2:7" ht="30" x14ac:dyDescent="0.25">
      <c r="B54" s="43">
        <v>2</v>
      </c>
      <c r="C54" s="37" t="s">
        <v>50</v>
      </c>
      <c r="D54" s="38" t="s">
        <v>7</v>
      </c>
      <c r="E54" s="38">
        <v>2</v>
      </c>
      <c r="F54" s="76">
        <f>VLOOKUP(C54,UPL!B:E,4,0)</f>
        <v>0</v>
      </c>
      <c r="G54" s="76">
        <f t="shared" si="3"/>
        <v>0</v>
      </c>
    </row>
    <row r="55" spans="2:7" ht="30" x14ac:dyDescent="0.25">
      <c r="B55" s="43">
        <v>3</v>
      </c>
      <c r="C55" s="37" t="s">
        <v>91</v>
      </c>
      <c r="D55" s="38" t="s">
        <v>7</v>
      </c>
      <c r="E55" s="38">
        <v>1</v>
      </c>
      <c r="F55" s="76">
        <f>VLOOKUP(C55,UPL!B:E,4,0)</f>
        <v>0</v>
      </c>
      <c r="G55" s="76">
        <f t="shared" si="3"/>
        <v>0</v>
      </c>
    </row>
    <row r="56" spans="2:7" ht="45" x14ac:dyDescent="0.25">
      <c r="B56" s="43">
        <v>3</v>
      </c>
      <c r="C56" s="37" t="s">
        <v>78</v>
      </c>
      <c r="D56" s="38" t="s">
        <v>7</v>
      </c>
      <c r="E56" s="38">
        <v>1</v>
      </c>
      <c r="F56" s="76">
        <f>VLOOKUP(C56,UPL!B:E,4,0)</f>
        <v>0</v>
      </c>
      <c r="G56" s="76">
        <f t="shared" si="3"/>
        <v>0</v>
      </c>
    </row>
    <row r="57" spans="2:7" x14ac:dyDescent="0.25">
      <c r="B57" s="43"/>
      <c r="C57" s="37"/>
      <c r="D57" s="38"/>
      <c r="E57" s="38"/>
      <c r="F57" s="76"/>
      <c r="G57" s="76"/>
    </row>
    <row r="58" spans="2:7" x14ac:dyDescent="0.25">
      <c r="B58" s="70">
        <v>5</v>
      </c>
      <c r="C58" s="40" t="s">
        <v>18</v>
      </c>
      <c r="D58" s="40"/>
      <c r="E58" s="40"/>
      <c r="F58" s="75"/>
      <c r="G58" s="75"/>
    </row>
    <row r="59" spans="2:7" ht="30" x14ac:dyDescent="0.25">
      <c r="B59" s="43">
        <v>1</v>
      </c>
      <c r="C59" s="37" t="s">
        <v>135</v>
      </c>
      <c r="D59" s="38" t="s">
        <v>7</v>
      </c>
      <c r="E59" s="38">
        <v>1</v>
      </c>
      <c r="F59" s="76">
        <f>VLOOKUP(C59,UPL!B:E,4,0)</f>
        <v>0</v>
      </c>
      <c r="G59" s="76">
        <f t="shared" ref="G59:G61" si="4">F59*E59</f>
        <v>0</v>
      </c>
    </row>
    <row r="60" spans="2:7" x14ac:dyDescent="0.25">
      <c r="B60" s="43">
        <v>2</v>
      </c>
      <c r="C60" s="37" t="s">
        <v>136</v>
      </c>
      <c r="D60" s="38" t="s">
        <v>7</v>
      </c>
      <c r="E60" s="38">
        <v>1</v>
      </c>
      <c r="F60" s="76">
        <f>VLOOKUP(C60,UPL!B:E,4,0)</f>
        <v>0</v>
      </c>
      <c r="G60" s="76">
        <f t="shared" si="4"/>
        <v>0</v>
      </c>
    </row>
    <row r="61" spans="2:7" x14ac:dyDescent="0.25">
      <c r="B61" s="43">
        <v>3</v>
      </c>
      <c r="C61" s="37" t="s">
        <v>137</v>
      </c>
      <c r="D61" s="38" t="s">
        <v>7</v>
      </c>
      <c r="E61" s="38">
        <v>1</v>
      </c>
      <c r="F61" s="76">
        <f>VLOOKUP(C61,UPL!B:E,4,0)</f>
        <v>0</v>
      </c>
      <c r="G61" s="76">
        <f t="shared" si="4"/>
        <v>0</v>
      </c>
    </row>
    <row r="62" spans="2:7" x14ac:dyDescent="0.25">
      <c r="B62" s="55"/>
      <c r="C62" s="41"/>
      <c r="D62" s="41"/>
      <c r="E62" s="41"/>
      <c r="F62" s="77"/>
      <c r="G62" s="77"/>
    </row>
    <row r="63" spans="2:7" x14ac:dyDescent="0.25">
      <c r="B63" s="70">
        <v>6</v>
      </c>
      <c r="C63" s="40" t="s">
        <v>19</v>
      </c>
      <c r="D63" s="40"/>
      <c r="E63" s="40"/>
      <c r="F63" s="75"/>
      <c r="G63" s="75"/>
    </row>
    <row r="64" spans="2:7" ht="30" x14ac:dyDescent="0.25">
      <c r="B64" s="43">
        <v>1</v>
      </c>
      <c r="C64" s="37" t="s">
        <v>291</v>
      </c>
      <c r="D64" s="38" t="s">
        <v>13</v>
      </c>
      <c r="E64" s="38">
        <v>36</v>
      </c>
      <c r="F64" s="76">
        <f>VLOOKUP(C64,UPL!B:E,4,0)</f>
        <v>0</v>
      </c>
      <c r="G64" s="76">
        <f t="shared" ref="G64:G66" si="5">F64*E64</f>
        <v>0</v>
      </c>
    </row>
    <row r="65" spans="2:7" x14ac:dyDescent="0.25">
      <c r="B65" s="43">
        <v>2</v>
      </c>
      <c r="C65" s="37" t="s">
        <v>138</v>
      </c>
      <c r="D65" s="38" t="s">
        <v>7</v>
      </c>
      <c r="E65" s="38">
        <v>1</v>
      </c>
      <c r="F65" s="76">
        <f>VLOOKUP(C65,UPL!B:E,4,0)</f>
        <v>0</v>
      </c>
      <c r="G65" s="76">
        <f t="shared" si="5"/>
        <v>0</v>
      </c>
    </row>
    <row r="66" spans="2:7" x14ac:dyDescent="0.25">
      <c r="B66" s="43">
        <v>3</v>
      </c>
      <c r="C66" s="37" t="s">
        <v>51</v>
      </c>
      <c r="D66" s="38" t="s">
        <v>7</v>
      </c>
      <c r="E66" s="38">
        <v>1</v>
      </c>
      <c r="F66" s="76">
        <f>VLOOKUP(C66,UPL!B:E,4,0)</f>
        <v>0</v>
      </c>
      <c r="G66" s="76">
        <f t="shared" si="5"/>
        <v>0</v>
      </c>
    </row>
    <row r="67" spans="2:7" x14ac:dyDescent="0.25">
      <c r="B67" s="55"/>
      <c r="C67" s="41"/>
      <c r="D67" s="41"/>
      <c r="E67" s="41"/>
      <c r="F67" s="77"/>
      <c r="G67" s="77"/>
    </row>
    <row r="68" spans="2:7" x14ac:dyDescent="0.25">
      <c r="B68" s="70">
        <v>7</v>
      </c>
      <c r="C68" s="40" t="s">
        <v>20</v>
      </c>
      <c r="D68" s="40"/>
      <c r="E68" s="40"/>
      <c r="F68" s="75"/>
      <c r="G68" s="75"/>
    </row>
    <row r="69" spans="2:7" ht="30" x14ac:dyDescent="0.25">
      <c r="B69" s="43">
        <v>1</v>
      </c>
      <c r="C69" s="37" t="s">
        <v>139</v>
      </c>
      <c r="D69" s="38" t="s">
        <v>7</v>
      </c>
      <c r="E69" s="38">
        <v>1</v>
      </c>
      <c r="F69" s="76">
        <f>VLOOKUP(C69,UPL!B:E,4,0)</f>
        <v>0</v>
      </c>
      <c r="G69" s="76">
        <f t="shared" ref="G69:G75" si="6">F69*E69</f>
        <v>0</v>
      </c>
    </row>
    <row r="70" spans="2:7" ht="30" x14ac:dyDescent="0.25">
      <c r="B70" s="43">
        <v>2</v>
      </c>
      <c r="C70" s="37" t="s">
        <v>140</v>
      </c>
      <c r="D70" s="38" t="s">
        <v>7</v>
      </c>
      <c r="E70" s="38">
        <v>1</v>
      </c>
      <c r="F70" s="76">
        <f>VLOOKUP(C70,UPL!B:E,4,0)</f>
        <v>0</v>
      </c>
      <c r="G70" s="76">
        <f t="shared" si="6"/>
        <v>0</v>
      </c>
    </row>
    <row r="71" spans="2:7" ht="30" x14ac:dyDescent="0.25">
      <c r="B71" s="43">
        <v>3</v>
      </c>
      <c r="C71" s="37" t="s">
        <v>141</v>
      </c>
      <c r="D71" s="38" t="s">
        <v>7</v>
      </c>
      <c r="E71" s="38">
        <v>1</v>
      </c>
      <c r="F71" s="76">
        <f>VLOOKUP(C71,UPL!B:E,4,0)</f>
        <v>0</v>
      </c>
      <c r="G71" s="76">
        <f t="shared" si="6"/>
        <v>0</v>
      </c>
    </row>
    <row r="72" spans="2:7" x14ac:dyDescent="0.25">
      <c r="B72" s="43">
        <v>4</v>
      </c>
      <c r="C72" s="37" t="s">
        <v>142</v>
      </c>
      <c r="D72" s="38" t="s">
        <v>7</v>
      </c>
      <c r="E72" s="38">
        <v>2</v>
      </c>
      <c r="F72" s="76">
        <f>VLOOKUP(C72,UPL!B:E,4,0)</f>
        <v>0</v>
      </c>
      <c r="G72" s="76">
        <f t="shared" si="6"/>
        <v>0</v>
      </c>
    </row>
    <row r="73" spans="2:7" ht="30" x14ac:dyDescent="0.25">
      <c r="B73" s="43">
        <v>5</v>
      </c>
      <c r="C73" s="37" t="s">
        <v>143</v>
      </c>
      <c r="D73" s="38" t="s">
        <v>7</v>
      </c>
      <c r="E73" s="38">
        <v>4</v>
      </c>
      <c r="F73" s="76">
        <f>VLOOKUP(C73,UPL!B:E,4,0)</f>
        <v>0</v>
      </c>
      <c r="G73" s="76">
        <f t="shared" si="6"/>
        <v>0</v>
      </c>
    </row>
    <row r="74" spans="2:7" ht="30" x14ac:dyDescent="0.25">
      <c r="B74" s="43">
        <v>6</v>
      </c>
      <c r="C74" s="37" t="s">
        <v>54</v>
      </c>
      <c r="D74" s="38" t="s">
        <v>7</v>
      </c>
      <c r="E74" s="38">
        <v>4</v>
      </c>
      <c r="F74" s="76">
        <f>VLOOKUP(C74,UPL!B:E,4,0)</f>
        <v>0</v>
      </c>
      <c r="G74" s="76">
        <f t="shared" si="6"/>
        <v>0</v>
      </c>
    </row>
    <row r="75" spans="2:7" x14ac:dyDescent="0.25">
      <c r="B75" s="43">
        <v>7</v>
      </c>
      <c r="C75" s="37" t="s">
        <v>55</v>
      </c>
      <c r="D75" s="38" t="s">
        <v>13</v>
      </c>
      <c r="E75" s="38">
        <v>6</v>
      </c>
      <c r="F75" s="76">
        <f>VLOOKUP(C75,UPL!B:E,4,0)</f>
        <v>0</v>
      </c>
      <c r="G75" s="76">
        <f t="shared" si="6"/>
        <v>0</v>
      </c>
    </row>
    <row r="76" spans="2:7" x14ac:dyDescent="0.25">
      <c r="B76" s="55"/>
      <c r="C76" s="41"/>
      <c r="D76" s="41"/>
      <c r="E76" s="41"/>
      <c r="F76" s="77"/>
      <c r="G76" s="77"/>
    </row>
    <row r="77" spans="2:7" x14ac:dyDescent="0.25">
      <c r="B77" s="70">
        <v>8</v>
      </c>
      <c r="C77" s="40" t="s">
        <v>144</v>
      </c>
      <c r="D77" s="40"/>
      <c r="E77" s="40"/>
      <c r="F77" s="75"/>
      <c r="G77" s="75"/>
    </row>
    <row r="78" spans="2:7" ht="30" x14ac:dyDescent="0.25">
      <c r="B78" s="43">
        <v>1</v>
      </c>
      <c r="C78" s="37" t="s">
        <v>68</v>
      </c>
      <c r="D78" s="38" t="s">
        <v>7</v>
      </c>
      <c r="E78" s="41">
        <v>3</v>
      </c>
      <c r="F78" s="76">
        <f>VLOOKUP(C78,UPL!B:E,4,0)</f>
        <v>0</v>
      </c>
      <c r="G78" s="76">
        <f>F78*E78</f>
        <v>0</v>
      </c>
    </row>
    <row r="79" spans="2:7" x14ac:dyDescent="0.25">
      <c r="B79" s="55"/>
      <c r="C79" s="55"/>
      <c r="D79" s="55"/>
      <c r="E79" s="55"/>
      <c r="F79" s="83"/>
      <c r="G79" s="83"/>
    </row>
    <row r="80" spans="2:7" ht="24.95" customHeight="1" x14ac:dyDescent="0.25">
      <c r="B80" s="55"/>
      <c r="C80" s="84" t="s">
        <v>57</v>
      </c>
      <c r="D80" s="41"/>
      <c r="E80" s="41"/>
      <c r="F80" s="77"/>
      <c r="G80" s="85">
        <f>SUM(G8:G78)</f>
        <v>0</v>
      </c>
    </row>
  </sheetData>
  <sheetProtection algorithmName="SHA-512" hashValue="+bI7PMJlkpKKa0FPdkertzRZLhkFG+y/RVxSThwGpy1dZRF6I0IOdLzUq+dEa23asiHurlCW8vCS1bKTWZk/DA==" saltValue="tv2H6LftOyR7hpQkXdnvyw==" spinCount="100000" sheet="1" objects="1" scenarios="1"/>
  <mergeCells count="3">
    <mergeCell ref="B1:C1"/>
    <mergeCell ref="B2:C2"/>
    <mergeCell ref="E5:G5"/>
  </mergeCells>
  <conditionalFormatting sqref="C64">
    <cfRule type="duplicateValues" dxfId="20" priority="3"/>
  </conditionalFormatting>
  <conditionalFormatting sqref="C20">
    <cfRule type="duplicateValues" dxfId="19" priority="2"/>
  </conditionalFormatting>
  <conditionalFormatting sqref="C25">
    <cfRule type="duplicateValues" dxfId="18" priority="1"/>
  </conditionalFormatting>
  <pageMargins left="0.7" right="0.7" top="0.75" bottom="0.75" header="0.3" footer="0.3"/>
  <pageSetup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 tint="0.34998626667073579"/>
  </sheetPr>
  <dimension ref="B1:G75"/>
  <sheetViews>
    <sheetView zoomScaleNormal="100" workbookViewId="0">
      <selection activeCell="H18" sqref="H18"/>
    </sheetView>
  </sheetViews>
  <sheetFormatPr defaultRowHeight="15" x14ac:dyDescent="0.25"/>
  <cols>
    <col min="1" max="1" width="1.7109375" style="67" customWidth="1"/>
    <col min="2" max="2" width="3.7109375" style="67" customWidth="1"/>
    <col min="3" max="3" width="45.7109375" style="67" customWidth="1"/>
    <col min="4" max="4" width="7.7109375" style="67" customWidth="1"/>
    <col min="5" max="5" width="10.7109375" style="67" customWidth="1"/>
    <col min="6" max="6" width="10.7109375" style="68" customWidth="1"/>
    <col min="7" max="7" width="12.5703125" style="68" customWidth="1"/>
    <col min="8" max="16384" width="9.140625" style="67"/>
  </cols>
  <sheetData>
    <row r="1" spans="2:7" x14ac:dyDescent="0.25">
      <c r="B1" s="131" t="s">
        <v>35</v>
      </c>
      <c r="C1" s="131"/>
    </row>
    <row r="2" spans="2:7" ht="18" customHeight="1" x14ac:dyDescent="0.25">
      <c r="B2" s="131" t="s">
        <v>36</v>
      </c>
      <c r="C2" s="131"/>
    </row>
    <row r="4" spans="2:7" x14ac:dyDescent="0.25">
      <c r="B4" s="69" t="s">
        <v>146</v>
      </c>
    </row>
    <row r="5" spans="2:7" ht="30" customHeight="1" x14ac:dyDescent="0.25">
      <c r="B5" s="55"/>
      <c r="C5" s="55"/>
      <c r="D5" s="55"/>
      <c r="E5" s="132" t="s">
        <v>123</v>
      </c>
      <c r="F5" s="132"/>
      <c r="G5" s="132"/>
    </row>
    <row r="6" spans="2:7" ht="30" customHeight="1" x14ac:dyDescent="0.25">
      <c r="B6" s="55"/>
      <c r="C6" s="40" t="s">
        <v>0</v>
      </c>
      <c r="D6" s="40" t="s">
        <v>1</v>
      </c>
      <c r="E6" s="40" t="s">
        <v>2</v>
      </c>
      <c r="F6" s="75" t="s">
        <v>37</v>
      </c>
      <c r="G6" s="75" t="s">
        <v>38</v>
      </c>
    </row>
    <row r="7" spans="2:7" x14ac:dyDescent="0.25">
      <c r="B7" s="70">
        <v>1</v>
      </c>
      <c r="C7" s="40" t="s">
        <v>3</v>
      </c>
      <c r="D7" s="40"/>
      <c r="E7" s="40"/>
      <c r="F7" s="75"/>
      <c r="G7" s="75"/>
    </row>
    <row r="8" spans="2:7" ht="30" x14ac:dyDescent="0.25">
      <c r="B8" s="43">
        <v>1</v>
      </c>
      <c r="C8" s="37" t="s">
        <v>124</v>
      </c>
      <c r="D8" s="38" t="s">
        <v>4</v>
      </c>
      <c r="E8" s="38">
        <v>2</v>
      </c>
      <c r="F8" s="76">
        <f>VLOOKUP(C8,UPL!B:E,4,0)</f>
        <v>0</v>
      </c>
      <c r="G8" s="76">
        <f>F8*E8</f>
        <v>0</v>
      </c>
    </row>
    <row r="9" spans="2:7" x14ac:dyDescent="0.25">
      <c r="B9" s="43">
        <v>2</v>
      </c>
      <c r="C9" s="37" t="s">
        <v>125</v>
      </c>
      <c r="D9" s="38" t="s">
        <v>5</v>
      </c>
      <c r="E9" s="38">
        <v>40</v>
      </c>
      <c r="F9" s="76">
        <f>VLOOKUP(C9,UPL!B:E,4,0)</f>
        <v>0</v>
      </c>
      <c r="G9" s="76">
        <f t="shared" ref="G9:G25" si="0">F9*E9</f>
        <v>0</v>
      </c>
    </row>
    <row r="10" spans="2:7" x14ac:dyDescent="0.25">
      <c r="B10" s="43">
        <v>3</v>
      </c>
      <c r="C10" s="37" t="s">
        <v>6</v>
      </c>
      <c r="D10" s="38" t="s">
        <v>5</v>
      </c>
      <c r="E10" s="38">
        <v>12</v>
      </c>
      <c r="F10" s="76">
        <f>VLOOKUP(C10,UPL!B:E,4,0)</f>
        <v>0</v>
      </c>
      <c r="G10" s="76">
        <f t="shared" si="0"/>
        <v>0</v>
      </c>
    </row>
    <row r="11" spans="2:7" x14ac:dyDescent="0.25">
      <c r="B11" s="43">
        <v>4</v>
      </c>
      <c r="C11" s="37" t="s">
        <v>126</v>
      </c>
      <c r="D11" s="38" t="s">
        <v>7</v>
      </c>
      <c r="E11" s="38">
        <v>30</v>
      </c>
      <c r="F11" s="76">
        <f>VLOOKUP(C11,UPL!B:E,4,0)</f>
        <v>0</v>
      </c>
      <c r="G11" s="76">
        <f t="shared" si="0"/>
        <v>0</v>
      </c>
    </row>
    <row r="12" spans="2:7" x14ac:dyDescent="0.25">
      <c r="B12" s="43">
        <v>5</v>
      </c>
      <c r="C12" s="37" t="s">
        <v>127</v>
      </c>
      <c r="D12" s="38" t="s">
        <v>5</v>
      </c>
      <c r="E12" s="38">
        <v>5</v>
      </c>
      <c r="F12" s="76">
        <f>VLOOKUP(C12,UPL!B:E,4,0)</f>
        <v>0</v>
      </c>
      <c r="G12" s="76">
        <f t="shared" si="0"/>
        <v>0</v>
      </c>
    </row>
    <row r="13" spans="2:7" x14ac:dyDescent="0.25">
      <c r="B13" s="43">
        <v>6</v>
      </c>
      <c r="C13" s="37" t="s">
        <v>9</v>
      </c>
      <c r="D13" s="38" t="s">
        <v>5</v>
      </c>
      <c r="E13" s="38">
        <v>10</v>
      </c>
      <c r="F13" s="76">
        <f>VLOOKUP(C13,UPL!B:E,4,0)</f>
        <v>0</v>
      </c>
      <c r="G13" s="76">
        <f t="shared" si="0"/>
        <v>0</v>
      </c>
    </row>
    <row r="14" spans="2:7" x14ac:dyDescent="0.25">
      <c r="B14" s="43">
        <v>7</v>
      </c>
      <c r="C14" s="37" t="s">
        <v>10</v>
      </c>
      <c r="D14" s="38" t="s">
        <v>5</v>
      </c>
      <c r="E14" s="38">
        <v>20</v>
      </c>
      <c r="F14" s="76">
        <f>VLOOKUP(C14,UPL!B:E,4,0)</f>
        <v>0</v>
      </c>
      <c r="G14" s="76">
        <f t="shared" si="0"/>
        <v>0</v>
      </c>
    </row>
    <row r="15" spans="2:7" x14ac:dyDescent="0.25">
      <c r="B15" s="43">
        <v>8</v>
      </c>
      <c r="C15" s="37" t="s">
        <v>11</v>
      </c>
      <c r="D15" s="38" t="s">
        <v>5</v>
      </c>
      <c r="E15" s="38">
        <v>20</v>
      </c>
      <c r="F15" s="76">
        <f>VLOOKUP(C15,UPL!B:E,4,0)</f>
        <v>0</v>
      </c>
      <c r="G15" s="76">
        <f t="shared" si="0"/>
        <v>0</v>
      </c>
    </row>
    <row r="16" spans="2:7" ht="30" x14ac:dyDescent="0.25">
      <c r="B16" s="43">
        <v>9</v>
      </c>
      <c r="C16" s="37" t="s">
        <v>128</v>
      </c>
      <c r="D16" s="38" t="s">
        <v>5</v>
      </c>
      <c r="E16" s="38">
        <v>40</v>
      </c>
      <c r="F16" s="76">
        <f>VLOOKUP(C16,UPL!B:E,4,0)</f>
        <v>0</v>
      </c>
      <c r="G16" s="76">
        <f t="shared" si="0"/>
        <v>0</v>
      </c>
    </row>
    <row r="17" spans="2:7" ht="30" x14ac:dyDescent="0.25">
      <c r="B17" s="43">
        <v>10</v>
      </c>
      <c r="C17" s="37" t="s">
        <v>129</v>
      </c>
      <c r="D17" s="38" t="s">
        <v>5</v>
      </c>
      <c r="E17" s="38">
        <v>32</v>
      </c>
      <c r="F17" s="76">
        <f>VLOOKUP(C17,UPL!B:E,4,0)</f>
        <v>0</v>
      </c>
      <c r="G17" s="76">
        <f t="shared" si="0"/>
        <v>0</v>
      </c>
    </row>
    <row r="18" spans="2:7" x14ac:dyDescent="0.25">
      <c r="B18" s="43">
        <v>11</v>
      </c>
      <c r="C18" s="37" t="s">
        <v>130</v>
      </c>
      <c r="D18" s="38" t="s">
        <v>7</v>
      </c>
      <c r="E18" s="38">
        <v>1</v>
      </c>
      <c r="F18" s="76">
        <f>VLOOKUP(C18,UPL!B:E,4,0)</f>
        <v>0</v>
      </c>
      <c r="G18" s="76">
        <f t="shared" si="0"/>
        <v>0</v>
      </c>
    </row>
    <row r="19" spans="2:7" ht="45" x14ac:dyDescent="0.25">
      <c r="B19" s="43">
        <v>12</v>
      </c>
      <c r="C19" s="37" t="s">
        <v>12</v>
      </c>
      <c r="D19" s="38" t="s">
        <v>4</v>
      </c>
      <c r="E19" s="38">
        <v>10</v>
      </c>
      <c r="F19" s="76">
        <f>VLOOKUP(C19,UPL!B:E,4,0)</f>
        <v>0</v>
      </c>
      <c r="G19" s="76">
        <f t="shared" si="0"/>
        <v>0</v>
      </c>
    </row>
    <row r="20" spans="2:7" ht="30" x14ac:dyDescent="0.25">
      <c r="B20" s="43">
        <v>13</v>
      </c>
      <c r="C20" s="37" t="s">
        <v>147</v>
      </c>
      <c r="D20" s="38" t="s">
        <v>5</v>
      </c>
      <c r="E20" s="38">
        <v>50</v>
      </c>
      <c r="F20" s="76">
        <f>VLOOKUP(C20,UPL!B:E,4,0)</f>
        <v>0</v>
      </c>
      <c r="G20" s="76">
        <f t="shared" si="0"/>
        <v>0</v>
      </c>
    </row>
    <row r="21" spans="2:7" ht="30" x14ac:dyDescent="0.25">
      <c r="B21" s="43">
        <v>14</v>
      </c>
      <c r="C21" s="37" t="s">
        <v>131</v>
      </c>
      <c r="D21" s="38" t="s">
        <v>13</v>
      </c>
      <c r="E21" s="38">
        <v>6</v>
      </c>
      <c r="F21" s="76">
        <f>VLOOKUP(C21,UPL!B:E,4,0)</f>
        <v>0</v>
      </c>
      <c r="G21" s="76">
        <f t="shared" si="0"/>
        <v>0</v>
      </c>
    </row>
    <row r="22" spans="2:7" x14ac:dyDescent="0.25">
      <c r="B22" s="43">
        <v>15</v>
      </c>
      <c r="C22" s="37" t="s">
        <v>132</v>
      </c>
      <c r="D22" s="38" t="s">
        <v>7</v>
      </c>
      <c r="E22" s="38">
        <v>1</v>
      </c>
      <c r="F22" s="76">
        <f>VLOOKUP(C22,UPL!B:E,4,0)</f>
        <v>0</v>
      </c>
      <c r="G22" s="76">
        <f t="shared" si="0"/>
        <v>0</v>
      </c>
    </row>
    <row r="23" spans="2:7" ht="30" x14ac:dyDescent="0.25">
      <c r="B23" s="43">
        <v>16</v>
      </c>
      <c r="C23" s="37" t="s">
        <v>97</v>
      </c>
      <c r="D23" s="38" t="s">
        <v>7</v>
      </c>
      <c r="E23" s="38">
        <v>1</v>
      </c>
      <c r="F23" s="76">
        <f>VLOOKUP(C23,UPL!B:E,4,0)</f>
        <v>0</v>
      </c>
      <c r="G23" s="76">
        <f t="shared" si="0"/>
        <v>0</v>
      </c>
    </row>
    <row r="24" spans="2:7" ht="30" x14ac:dyDescent="0.25">
      <c r="B24" s="43">
        <v>17</v>
      </c>
      <c r="C24" s="37" t="s">
        <v>133</v>
      </c>
      <c r="D24" s="38" t="s">
        <v>7</v>
      </c>
      <c r="E24" s="38">
        <v>3</v>
      </c>
      <c r="F24" s="76">
        <f>VLOOKUP(C24,UPL!B:E,4,0)</f>
        <v>0</v>
      </c>
      <c r="G24" s="76">
        <f t="shared" si="0"/>
        <v>0</v>
      </c>
    </row>
    <row r="25" spans="2:7" ht="30" x14ac:dyDescent="0.25">
      <c r="B25" s="43">
        <v>18</v>
      </c>
      <c r="C25" s="37" t="s">
        <v>148</v>
      </c>
      <c r="D25" s="38" t="s">
        <v>5</v>
      </c>
      <c r="E25" s="38">
        <v>20</v>
      </c>
      <c r="F25" s="76">
        <f>VLOOKUP(C25,UPL!B:E,4,0)</f>
        <v>0</v>
      </c>
      <c r="G25" s="76">
        <f t="shared" si="0"/>
        <v>0</v>
      </c>
    </row>
    <row r="26" spans="2:7" x14ac:dyDescent="0.25">
      <c r="B26" s="55"/>
      <c r="C26" s="41"/>
      <c r="D26" s="41"/>
      <c r="E26" s="41"/>
      <c r="F26" s="77"/>
      <c r="G26" s="77"/>
    </row>
    <row r="27" spans="2:7" x14ac:dyDescent="0.25">
      <c r="B27" s="70">
        <v>2</v>
      </c>
      <c r="C27" s="40" t="s">
        <v>134</v>
      </c>
      <c r="D27" s="40"/>
      <c r="E27" s="40"/>
      <c r="F27" s="75"/>
      <c r="G27" s="75"/>
    </row>
    <row r="28" spans="2:7" ht="30" x14ac:dyDescent="0.25">
      <c r="B28" s="43">
        <v>1</v>
      </c>
      <c r="C28" s="37" t="s">
        <v>114</v>
      </c>
      <c r="D28" s="38" t="s">
        <v>7</v>
      </c>
      <c r="E28" s="38">
        <v>2</v>
      </c>
      <c r="F28" s="76">
        <f>VLOOKUP(C28,UPL!B:E,4,0)</f>
        <v>0</v>
      </c>
      <c r="G28" s="76">
        <f t="shared" ref="G28:G29" si="1">F28*E28</f>
        <v>0</v>
      </c>
    </row>
    <row r="29" spans="2:7" ht="30" x14ac:dyDescent="0.25">
      <c r="B29" s="43">
        <v>2</v>
      </c>
      <c r="C29" s="37" t="s">
        <v>100</v>
      </c>
      <c r="D29" s="38" t="s">
        <v>7</v>
      </c>
      <c r="E29" s="38">
        <v>2</v>
      </c>
      <c r="F29" s="76">
        <f>VLOOKUP(C29,UPL!B:E,4,0)</f>
        <v>0</v>
      </c>
      <c r="G29" s="76">
        <f t="shared" si="1"/>
        <v>0</v>
      </c>
    </row>
    <row r="30" spans="2:7" x14ac:dyDescent="0.25">
      <c r="B30" s="55"/>
      <c r="C30" s="41"/>
      <c r="D30" s="41"/>
      <c r="E30" s="41"/>
      <c r="F30" s="77"/>
      <c r="G30" s="77"/>
    </row>
    <row r="31" spans="2:7" x14ac:dyDescent="0.25">
      <c r="B31" s="70">
        <v>3</v>
      </c>
      <c r="C31" s="40" t="s">
        <v>15</v>
      </c>
      <c r="D31" s="40"/>
      <c r="E31" s="40"/>
      <c r="F31" s="75"/>
      <c r="G31" s="75"/>
    </row>
    <row r="32" spans="2:7" x14ac:dyDescent="0.25">
      <c r="B32" s="43">
        <v>1</v>
      </c>
      <c r="C32" s="37" t="s">
        <v>39</v>
      </c>
      <c r="D32" s="38" t="s">
        <v>13</v>
      </c>
      <c r="E32" s="38">
        <v>60</v>
      </c>
      <c r="F32" s="76">
        <f>VLOOKUP(C32,UPL!B:E,4,0)</f>
        <v>0</v>
      </c>
      <c r="G32" s="76">
        <f t="shared" ref="G32:G47" si="2">F32*E32</f>
        <v>0</v>
      </c>
    </row>
    <row r="33" spans="2:7" x14ac:dyDescent="0.25">
      <c r="B33" s="43">
        <v>2</v>
      </c>
      <c r="C33" s="37" t="s">
        <v>40</v>
      </c>
      <c r="D33" s="38" t="s">
        <v>13</v>
      </c>
      <c r="E33" s="38">
        <v>60</v>
      </c>
      <c r="F33" s="76">
        <f>VLOOKUP(C33,UPL!B:E,4,0)</f>
        <v>0</v>
      </c>
      <c r="G33" s="76">
        <f t="shared" si="2"/>
        <v>0</v>
      </c>
    </row>
    <row r="34" spans="2:7" x14ac:dyDescent="0.25">
      <c r="B34" s="43">
        <v>3</v>
      </c>
      <c r="C34" s="37" t="s">
        <v>41</v>
      </c>
      <c r="D34" s="38" t="s">
        <v>13</v>
      </c>
      <c r="E34" s="38">
        <v>30</v>
      </c>
      <c r="F34" s="76">
        <f>VLOOKUP(C34,UPL!B:E,4,0)</f>
        <v>0</v>
      </c>
      <c r="G34" s="76">
        <f t="shared" si="2"/>
        <v>0</v>
      </c>
    </row>
    <row r="35" spans="2:7" x14ac:dyDescent="0.25">
      <c r="B35" s="43">
        <v>4</v>
      </c>
      <c r="C35" s="37" t="s">
        <v>42</v>
      </c>
      <c r="D35" s="38" t="s">
        <v>13</v>
      </c>
      <c r="E35" s="38">
        <v>30</v>
      </c>
      <c r="F35" s="76">
        <f>VLOOKUP(C35,UPL!B:E,4,0)</f>
        <v>0</v>
      </c>
      <c r="G35" s="76">
        <f t="shared" si="2"/>
        <v>0</v>
      </c>
    </row>
    <row r="36" spans="2:7" x14ac:dyDescent="0.25">
      <c r="B36" s="43">
        <v>5</v>
      </c>
      <c r="C36" s="37" t="s">
        <v>84</v>
      </c>
      <c r="D36" s="38" t="s">
        <v>13</v>
      </c>
      <c r="E36" s="38">
        <v>70</v>
      </c>
      <c r="F36" s="76">
        <f>VLOOKUP(C36,UPL!B:E,4,0)</f>
        <v>0</v>
      </c>
      <c r="G36" s="76">
        <f t="shared" si="2"/>
        <v>0</v>
      </c>
    </row>
    <row r="37" spans="2:7" ht="30" x14ac:dyDescent="0.25">
      <c r="B37" s="43">
        <v>5</v>
      </c>
      <c r="C37" s="37" t="s">
        <v>81</v>
      </c>
      <c r="D37" s="38" t="s">
        <v>13</v>
      </c>
      <c r="E37" s="38">
        <v>70</v>
      </c>
      <c r="F37" s="76">
        <f>VLOOKUP(C37,UPL!B:E,4,0)</f>
        <v>0</v>
      </c>
      <c r="G37" s="76">
        <f t="shared" si="2"/>
        <v>0</v>
      </c>
    </row>
    <row r="38" spans="2:7" x14ac:dyDescent="0.25">
      <c r="B38" s="43">
        <v>6</v>
      </c>
      <c r="C38" s="37" t="s">
        <v>85</v>
      </c>
      <c r="D38" s="38" t="s">
        <v>13</v>
      </c>
      <c r="E38" s="38">
        <v>30</v>
      </c>
      <c r="F38" s="76">
        <f>VLOOKUP(C38,UPL!B:E,4,0)</f>
        <v>0</v>
      </c>
      <c r="G38" s="76">
        <f t="shared" si="2"/>
        <v>0</v>
      </c>
    </row>
    <row r="39" spans="2:7" ht="30" x14ac:dyDescent="0.25">
      <c r="B39" s="43">
        <v>6</v>
      </c>
      <c r="C39" s="37" t="s">
        <v>83</v>
      </c>
      <c r="D39" s="38" t="s">
        <v>13</v>
      </c>
      <c r="E39" s="38">
        <v>30</v>
      </c>
      <c r="F39" s="76">
        <f>VLOOKUP(C39,UPL!B:E,4,0)</f>
        <v>0</v>
      </c>
      <c r="G39" s="76">
        <f t="shared" si="2"/>
        <v>0</v>
      </c>
    </row>
    <row r="40" spans="2:7" ht="15" customHeight="1" x14ac:dyDescent="0.25">
      <c r="B40" s="43">
        <v>7</v>
      </c>
      <c r="C40" s="37" t="s">
        <v>86</v>
      </c>
      <c r="D40" s="38" t="s">
        <v>13</v>
      </c>
      <c r="E40" s="38">
        <v>100</v>
      </c>
      <c r="F40" s="76">
        <f>VLOOKUP(C40,UPL!B:E,4,0)</f>
        <v>0</v>
      </c>
      <c r="G40" s="76">
        <f t="shared" si="2"/>
        <v>0</v>
      </c>
    </row>
    <row r="41" spans="2:7" ht="15" customHeight="1" x14ac:dyDescent="0.25">
      <c r="B41" s="43">
        <v>7</v>
      </c>
      <c r="C41" s="37" t="s">
        <v>16</v>
      </c>
      <c r="D41" s="38" t="s">
        <v>13</v>
      </c>
      <c r="E41" s="38">
        <v>100</v>
      </c>
      <c r="F41" s="76">
        <f>VLOOKUP(C41,UPL!B:E,4,0)</f>
        <v>0</v>
      </c>
      <c r="G41" s="76">
        <f t="shared" si="2"/>
        <v>0</v>
      </c>
    </row>
    <row r="42" spans="2:7" x14ac:dyDescent="0.25">
      <c r="B42" s="43">
        <v>8</v>
      </c>
      <c r="C42" s="37" t="s">
        <v>87</v>
      </c>
      <c r="D42" s="38" t="s">
        <v>13</v>
      </c>
      <c r="E42" s="38">
        <v>20</v>
      </c>
      <c r="F42" s="76">
        <f>VLOOKUP(C42,UPL!B:E,4,0)</f>
        <v>0</v>
      </c>
      <c r="G42" s="76">
        <f t="shared" si="2"/>
        <v>0</v>
      </c>
    </row>
    <row r="43" spans="2:7" x14ac:dyDescent="0.25">
      <c r="B43" s="43">
        <v>8</v>
      </c>
      <c r="C43" s="37" t="s">
        <v>88</v>
      </c>
      <c r="D43" s="38" t="s">
        <v>13</v>
      </c>
      <c r="E43" s="38">
        <v>20</v>
      </c>
      <c r="F43" s="76">
        <f>VLOOKUP(C43,UPL!B:E,4,0)</f>
        <v>0</v>
      </c>
      <c r="G43" s="76">
        <f t="shared" si="2"/>
        <v>0</v>
      </c>
    </row>
    <row r="44" spans="2:7" x14ac:dyDescent="0.25">
      <c r="B44" s="43">
        <v>9</v>
      </c>
      <c r="C44" s="37" t="s">
        <v>89</v>
      </c>
      <c r="D44" s="38" t="s">
        <v>13</v>
      </c>
      <c r="E44" s="38">
        <v>30</v>
      </c>
      <c r="F44" s="76">
        <f>VLOOKUP(C44,UPL!B:E,4,0)</f>
        <v>0</v>
      </c>
      <c r="G44" s="76">
        <f t="shared" si="2"/>
        <v>0</v>
      </c>
    </row>
    <row r="45" spans="2:7" x14ac:dyDescent="0.25">
      <c r="B45" s="43">
        <v>9</v>
      </c>
      <c r="C45" s="37" t="s">
        <v>90</v>
      </c>
      <c r="D45" s="38" t="s">
        <v>13</v>
      </c>
      <c r="E45" s="38">
        <v>30</v>
      </c>
      <c r="F45" s="76">
        <f>VLOOKUP(C45,UPL!B:E,4,0)</f>
        <v>0</v>
      </c>
      <c r="G45" s="76">
        <f t="shared" si="2"/>
        <v>0</v>
      </c>
    </row>
    <row r="46" spans="2:7" ht="75" x14ac:dyDescent="0.25">
      <c r="B46" s="43">
        <v>10</v>
      </c>
      <c r="C46" s="37" t="s">
        <v>102</v>
      </c>
      <c r="D46" s="38" t="s">
        <v>7</v>
      </c>
      <c r="E46" s="38">
        <v>2</v>
      </c>
      <c r="F46" s="76">
        <f>VLOOKUP(C46,UPL!B:E,4,0)</f>
        <v>0</v>
      </c>
      <c r="G46" s="76">
        <f t="shared" si="2"/>
        <v>0</v>
      </c>
    </row>
    <row r="47" spans="2:7" ht="24.95" customHeight="1" x14ac:dyDescent="0.25">
      <c r="B47" s="43">
        <v>11</v>
      </c>
      <c r="C47" s="37" t="s">
        <v>47</v>
      </c>
      <c r="D47" s="38" t="s">
        <v>7</v>
      </c>
      <c r="E47" s="38">
        <v>1</v>
      </c>
      <c r="F47" s="76">
        <f>VLOOKUP(C47,UPL!B:E,4,0)</f>
        <v>0</v>
      </c>
      <c r="G47" s="76">
        <f t="shared" si="2"/>
        <v>0</v>
      </c>
    </row>
    <row r="48" spans="2:7" x14ac:dyDescent="0.25">
      <c r="B48" s="55"/>
      <c r="C48" s="41"/>
      <c r="D48" s="41"/>
      <c r="E48" s="41"/>
      <c r="F48" s="77"/>
      <c r="G48" s="77"/>
    </row>
    <row r="49" spans="2:7" x14ac:dyDescent="0.25">
      <c r="B49" s="70">
        <v>4</v>
      </c>
      <c r="C49" s="40" t="s">
        <v>17</v>
      </c>
      <c r="D49" s="40"/>
      <c r="E49" s="40"/>
      <c r="F49" s="75"/>
      <c r="G49" s="75"/>
    </row>
    <row r="50" spans="2:7" ht="15" customHeight="1" x14ac:dyDescent="0.25">
      <c r="B50" s="43">
        <v>1</v>
      </c>
      <c r="C50" s="37" t="s">
        <v>49</v>
      </c>
      <c r="D50" s="38" t="s">
        <v>7</v>
      </c>
      <c r="E50" s="38">
        <v>1</v>
      </c>
      <c r="F50" s="76">
        <f>VLOOKUP(C50,UPL!B:E,4,0)</f>
        <v>0</v>
      </c>
      <c r="G50" s="76">
        <f t="shared" ref="G50:G51" si="3">F50*E50</f>
        <v>0</v>
      </c>
    </row>
    <row r="51" spans="2:7" ht="30" x14ac:dyDescent="0.25">
      <c r="B51" s="43">
        <v>2</v>
      </c>
      <c r="C51" s="37" t="s">
        <v>50</v>
      </c>
      <c r="D51" s="38" t="s">
        <v>7</v>
      </c>
      <c r="E51" s="38">
        <v>2</v>
      </c>
      <c r="F51" s="76">
        <f>VLOOKUP(C51,UPL!B:E,4,0)</f>
        <v>0</v>
      </c>
      <c r="G51" s="76">
        <f t="shared" si="3"/>
        <v>0</v>
      </c>
    </row>
    <row r="52" spans="2:7" x14ac:dyDescent="0.25">
      <c r="B52" s="55"/>
      <c r="C52" s="41"/>
      <c r="D52" s="41"/>
      <c r="E52" s="41"/>
      <c r="F52" s="77"/>
      <c r="G52" s="77"/>
    </row>
    <row r="53" spans="2:7" x14ac:dyDescent="0.25">
      <c r="B53" s="70">
        <v>5</v>
      </c>
      <c r="C53" s="40" t="s">
        <v>18</v>
      </c>
      <c r="D53" s="40"/>
      <c r="E53" s="40"/>
      <c r="F53" s="75"/>
      <c r="G53" s="75"/>
    </row>
    <row r="54" spans="2:7" ht="15" customHeight="1" x14ac:dyDescent="0.25">
      <c r="B54" s="43">
        <v>1</v>
      </c>
      <c r="C54" s="37" t="s">
        <v>315</v>
      </c>
      <c r="D54" s="38" t="s">
        <v>7</v>
      </c>
      <c r="E54" s="38">
        <v>1</v>
      </c>
      <c r="F54" s="76">
        <f>VLOOKUP(C54,UPL!B:E,4,0)</f>
        <v>0</v>
      </c>
      <c r="G54" s="76">
        <f t="shared" ref="G54:G56" si="4">F54*E54</f>
        <v>0</v>
      </c>
    </row>
    <row r="55" spans="2:7" x14ac:dyDescent="0.25">
      <c r="B55" s="43">
        <v>2</v>
      </c>
      <c r="C55" s="37" t="s">
        <v>136</v>
      </c>
      <c r="D55" s="38" t="s">
        <v>7</v>
      </c>
      <c r="E55" s="38">
        <v>1</v>
      </c>
      <c r="F55" s="76">
        <f>VLOOKUP(C55,UPL!B:E,4,0)</f>
        <v>0</v>
      </c>
      <c r="G55" s="76">
        <f t="shared" si="4"/>
        <v>0</v>
      </c>
    </row>
    <row r="56" spans="2:7" x14ac:dyDescent="0.25">
      <c r="B56" s="43">
        <v>3</v>
      </c>
      <c r="C56" s="37" t="s">
        <v>137</v>
      </c>
      <c r="D56" s="38" t="s">
        <v>7</v>
      </c>
      <c r="E56" s="38">
        <v>1</v>
      </c>
      <c r="F56" s="76">
        <f>VLOOKUP(C56,UPL!B:E,4,0)</f>
        <v>0</v>
      </c>
      <c r="G56" s="76">
        <f t="shared" si="4"/>
        <v>0</v>
      </c>
    </row>
    <row r="57" spans="2:7" x14ac:dyDescent="0.25">
      <c r="B57" s="55"/>
      <c r="C57" s="41"/>
      <c r="D57" s="41"/>
      <c r="E57" s="41"/>
      <c r="F57" s="77"/>
      <c r="G57" s="77"/>
    </row>
    <row r="58" spans="2:7" x14ac:dyDescent="0.25">
      <c r="B58" s="70">
        <v>6</v>
      </c>
      <c r="C58" s="40" t="s">
        <v>19</v>
      </c>
      <c r="D58" s="40"/>
      <c r="E58" s="40"/>
      <c r="F58" s="75"/>
      <c r="G58" s="75"/>
    </row>
    <row r="59" spans="2:7" ht="30" x14ac:dyDescent="0.25">
      <c r="B59" s="43">
        <v>1</v>
      </c>
      <c r="C59" s="37" t="s">
        <v>291</v>
      </c>
      <c r="D59" s="38" t="s">
        <v>13</v>
      </c>
      <c r="E59" s="38">
        <v>36</v>
      </c>
      <c r="F59" s="76">
        <f>VLOOKUP(C59,UPL!B:E,4,0)</f>
        <v>0</v>
      </c>
      <c r="G59" s="76">
        <f t="shared" ref="G59:G61" si="5">F59*E59</f>
        <v>0</v>
      </c>
    </row>
    <row r="60" spans="2:7" x14ac:dyDescent="0.25">
      <c r="B60" s="43">
        <v>2</v>
      </c>
      <c r="C60" s="37" t="s">
        <v>138</v>
      </c>
      <c r="D60" s="38" t="s">
        <v>7</v>
      </c>
      <c r="E60" s="38">
        <v>1</v>
      </c>
      <c r="F60" s="76">
        <f>VLOOKUP(C60,UPL!B:E,4,0)</f>
        <v>0</v>
      </c>
      <c r="G60" s="76">
        <f t="shared" si="5"/>
        <v>0</v>
      </c>
    </row>
    <row r="61" spans="2:7" x14ac:dyDescent="0.25">
      <c r="B61" s="43">
        <v>3</v>
      </c>
      <c r="C61" s="37" t="s">
        <v>51</v>
      </c>
      <c r="D61" s="38" t="s">
        <v>7</v>
      </c>
      <c r="E61" s="38">
        <v>1</v>
      </c>
      <c r="F61" s="76">
        <f>VLOOKUP(C61,UPL!B:E,4,0)</f>
        <v>0</v>
      </c>
      <c r="G61" s="76">
        <f t="shared" si="5"/>
        <v>0</v>
      </c>
    </row>
    <row r="62" spans="2:7" x14ac:dyDescent="0.25">
      <c r="B62" s="55"/>
      <c r="C62" s="41"/>
      <c r="D62" s="41"/>
      <c r="E62" s="41"/>
      <c r="F62" s="77"/>
      <c r="G62" s="77"/>
    </row>
    <row r="63" spans="2:7" x14ac:dyDescent="0.25">
      <c r="B63" s="70">
        <v>7</v>
      </c>
      <c r="C63" s="40" t="s">
        <v>20</v>
      </c>
      <c r="D63" s="40"/>
      <c r="E63" s="40"/>
      <c r="F63" s="75"/>
      <c r="G63" s="75"/>
    </row>
    <row r="64" spans="2:7" ht="30" x14ac:dyDescent="0.25">
      <c r="B64" s="43">
        <v>1</v>
      </c>
      <c r="C64" s="37" t="s">
        <v>139</v>
      </c>
      <c r="D64" s="38" t="s">
        <v>7</v>
      </c>
      <c r="E64" s="38">
        <v>1</v>
      </c>
      <c r="F64" s="76">
        <f>VLOOKUP(C64,UPL!B:E,4,0)</f>
        <v>0</v>
      </c>
      <c r="G64" s="76">
        <f t="shared" ref="G64:G70" si="6">F64*E64</f>
        <v>0</v>
      </c>
    </row>
    <row r="65" spans="2:7" ht="30" x14ac:dyDescent="0.25">
      <c r="B65" s="43">
        <v>2</v>
      </c>
      <c r="C65" s="37" t="s">
        <v>140</v>
      </c>
      <c r="D65" s="38" t="s">
        <v>7</v>
      </c>
      <c r="E65" s="38">
        <v>1</v>
      </c>
      <c r="F65" s="76">
        <f>VLOOKUP(C65,UPL!B:E,4,0)</f>
        <v>0</v>
      </c>
      <c r="G65" s="76">
        <f t="shared" si="6"/>
        <v>0</v>
      </c>
    </row>
    <row r="66" spans="2:7" ht="30" x14ac:dyDescent="0.25">
      <c r="B66" s="43">
        <v>3</v>
      </c>
      <c r="C66" s="37" t="s">
        <v>141</v>
      </c>
      <c r="D66" s="38" t="s">
        <v>7</v>
      </c>
      <c r="E66" s="38">
        <v>1</v>
      </c>
      <c r="F66" s="76">
        <f>VLOOKUP(C66,UPL!B:E,4,0)</f>
        <v>0</v>
      </c>
      <c r="G66" s="76">
        <f t="shared" si="6"/>
        <v>0</v>
      </c>
    </row>
    <row r="67" spans="2:7" x14ac:dyDescent="0.25">
      <c r="B67" s="43">
        <v>4</v>
      </c>
      <c r="C67" s="37" t="s">
        <v>142</v>
      </c>
      <c r="D67" s="38" t="s">
        <v>7</v>
      </c>
      <c r="E67" s="38">
        <v>2</v>
      </c>
      <c r="F67" s="76">
        <f>VLOOKUP(C67,UPL!B:E,4,0)</f>
        <v>0</v>
      </c>
      <c r="G67" s="76">
        <f t="shared" si="6"/>
        <v>0</v>
      </c>
    </row>
    <row r="68" spans="2:7" ht="30" x14ac:dyDescent="0.25">
      <c r="B68" s="43">
        <v>5</v>
      </c>
      <c r="C68" s="37" t="s">
        <v>143</v>
      </c>
      <c r="D68" s="38" t="s">
        <v>7</v>
      </c>
      <c r="E68" s="38">
        <v>4</v>
      </c>
      <c r="F68" s="76">
        <f>VLOOKUP(C68,UPL!B:E,4,0)</f>
        <v>0</v>
      </c>
      <c r="G68" s="76">
        <f t="shared" si="6"/>
        <v>0</v>
      </c>
    </row>
    <row r="69" spans="2:7" ht="30" x14ac:dyDescent="0.25">
      <c r="B69" s="43">
        <v>6</v>
      </c>
      <c r="C69" s="37" t="s">
        <v>54</v>
      </c>
      <c r="D69" s="38" t="s">
        <v>7</v>
      </c>
      <c r="E69" s="38">
        <v>4</v>
      </c>
      <c r="F69" s="76">
        <f>VLOOKUP(C69,UPL!B:E,4,0)</f>
        <v>0</v>
      </c>
      <c r="G69" s="76">
        <f t="shared" si="6"/>
        <v>0</v>
      </c>
    </row>
    <row r="70" spans="2:7" x14ac:dyDescent="0.25">
      <c r="B70" s="43">
        <v>7</v>
      </c>
      <c r="C70" s="37" t="s">
        <v>55</v>
      </c>
      <c r="D70" s="38" t="s">
        <v>13</v>
      </c>
      <c r="E70" s="38">
        <v>6</v>
      </c>
      <c r="F70" s="76">
        <f>VLOOKUP(C70,UPL!B:E,4,0)</f>
        <v>0</v>
      </c>
      <c r="G70" s="76">
        <f t="shared" si="6"/>
        <v>0</v>
      </c>
    </row>
    <row r="71" spans="2:7" x14ac:dyDescent="0.25">
      <c r="B71" s="55"/>
      <c r="C71" s="41"/>
      <c r="D71" s="41"/>
      <c r="E71" s="41"/>
      <c r="F71" s="77"/>
      <c r="G71" s="77"/>
    </row>
    <row r="72" spans="2:7" x14ac:dyDescent="0.25">
      <c r="B72" s="70">
        <v>8</v>
      </c>
      <c r="C72" s="40" t="s">
        <v>144</v>
      </c>
      <c r="D72" s="40"/>
      <c r="E72" s="40"/>
      <c r="F72" s="75"/>
      <c r="G72" s="75"/>
    </row>
    <row r="73" spans="2:7" ht="30" x14ac:dyDescent="0.25">
      <c r="B73" s="43">
        <v>1</v>
      </c>
      <c r="C73" s="37" t="s">
        <v>68</v>
      </c>
      <c r="D73" s="38" t="s">
        <v>7</v>
      </c>
      <c r="E73" s="41">
        <v>3</v>
      </c>
      <c r="F73" s="76">
        <f>VLOOKUP(C73,UPL!B:E,4,0)</f>
        <v>0</v>
      </c>
      <c r="G73" s="76">
        <f t="shared" ref="G73" si="7">F73*E73</f>
        <v>0</v>
      </c>
    </row>
    <row r="74" spans="2:7" x14ac:dyDescent="0.25">
      <c r="B74" s="55"/>
      <c r="C74" s="55"/>
      <c r="D74" s="55"/>
      <c r="E74" s="55"/>
      <c r="F74" s="83"/>
      <c r="G74" s="83"/>
    </row>
    <row r="75" spans="2:7" ht="24.95" customHeight="1" x14ac:dyDescent="0.25">
      <c r="B75" s="55"/>
      <c r="C75" s="84" t="s">
        <v>57</v>
      </c>
      <c r="D75" s="41"/>
      <c r="E75" s="41"/>
      <c r="F75" s="77"/>
      <c r="G75" s="77">
        <f>SUM(G8:G73)</f>
        <v>0</v>
      </c>
    </row>
  </sheetData>
  <sheetProtection algorithmName="SHA-512" hashValue="K0xUT4X7M3oCfEFg6B/I8zG2fh3tHo5VkslryEpQWLzMKtbpkJZoupXdei/Hs+lzlh3EO+JWWEfZ3P41sHYaew==" saltValue="y43lPTnAhMF1CqnqgZ25QQ==" spinCount="100000" sheet="1" objects="1" scenarios="1"/>
  <mergeCells count="3">
    <mergeCell ref="B1:C1"/>
    <mergeCell ref="B2:C2"/>
    <mergeCell ref="E5:G5"/>
  </mergeCells>
  <conditionalFormatting sqref="C59">
    <cfRule type="duplicateValues" dxfId="17" priority="2"/>
  </conditionalFormatting>
  <conditionalFormatting sqref="C50:C51">
    <cfRule type="duplicateValues" dxfId="16" priority="1"/>
  </conditionalFormatting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 tint="0.34998626667073579"/>
  </sheetPr>
  <dimension ref="B1:G100"/>
  <sheetViews>
    <sheetView zoomScaleNormal="100" workbookViewId="0">
      <selection activeCell="H18" sqref="H18"/>
    </sheetView>
  </sheetViews>
  <sheetFormatPr defaultRowHeight="15" x14ac:dyDescent="0.25"/>
  <cols>
    <col min="1" max="1" width="1.7109375" style="67" customWidth="1"/>
    <col min="2" max="2" width="3.7109375" style="67" customWidth="1"/>
    <col min="3" max="3" width="45.7109375" style="67" customWidth="1"/>
    <col min="4" max="4" width="7.7109375" style="67" customWidth="1"/>
    <col min="5" max="5" width="10.7109375" style="67" customWidth="1"/>
    <col min="6" max="6" width="10.7109375" style="68" customWidth="1"/>
    <col min="7" max="7" width="14" style="68" customWidth="1"/>
    <col min="8" max="16384" width="9.140625" style="67"/>
  </cols>
  <sheetData>
    <row r="1" spans="2:7" x14ac:dyDescent="0.25">
      <c r="B1" s="131" t="s">
        <v>35</v>
      </c>
      <c r="C1" s="131"/>
    </row>
    <row r="2" spans="2:7" ht="18" customHeight="1" x14ac:dyDescent="0.25">
      <c r="B2" s="131" t="s">
        <v>36</v>
      </c>
      <c r="C2" s="131"/>
    </row>
    <row r="4" spans="2:7" x14ac:dyDescent="0.25">
      <c r="B4" s="69" t="s">
        <v>149</v>
      </c>
    </row>
    <row r="5" spans="2:7" ht="30" customHeight="1" x14ac:dyDescent="0.25">
      <c r="B5" s="55"/>
      <c r="C5" s="55"/>
      <c r="D5" s="55"/>
      <c r="E5" s="132" t="s">
        <v>123</v>
      </c>
      <c r="F5" s="132"/>
      <c r="G5" s="132"/>
    </row>
    <row r="6" spans="2:7" ht="30" customHeight="1" x14ac:dyDescent="0.25">
      <c r="B6" s="55"/>
      <c r="C6" s="40" t="s">
        <v>0</v>
      </c>
      <c r="D6" s="40" t="s">
        <v>1</v>
      </c>
      <c r="E6" s="40" t="s">
        <v>2</v>
      </c>
      <c r="F6" s="75" t="s">
        <v>37</v>
      </c>
      <c r="G6" s="75" t="s">
        <v>38</v>
      </c>
    </row>
    <row r="7" spans="2:7" x14ac:dyDescent="0.25">
      <c r="B7" s="70">
        <v>1</v>
      </c>
      <c r="C7" s="40" t="s">
        <v>3</v>
      </c>
      <c r="D7" s="40"/>
      <c r="E7" s="40"/>
      <c r="F7" s="75"/>
      <c r="G7" s="75"/>
    </row>
    <row r="8" spans="2:7" ht="30" x14ac:dyDescent="0.25">
      <c r="B8" s="43">
        <v>1</v>
      </c>
      <c r="C8" s="37" t="s">
        <v>124</v>
      </c>
      <c r="D8" s="38" t="s">
        <v>4</v>
      </c>
      <c r="E8" s="38">
        <v>5</v>
      </c>
      <c r="F8" s="76">
        <f>VLOOKUP(C8,UPL!B:E,4,0)</f>
        <v>0</v>
      </c>
      <c r="G8" s="76">
        <f>F8*E8</f>
        <v>0</v>
      </c>
    </row>
    <row r="9" spans="2:7" x14ac:dyDescent="0.25">
      <c r="B9" s="43">
        <v>2</v>
      </c>
      <c r="C9" s="37" t="s">
        <v>125</v>
      </c>
      <c r="D9" s="38" t="s">
        <v>5</v>
      </c>
      <c r="E9" s="38">
        <v>40</v>
      </c>
      <c r="F9" s="76">
        <f>VLOOKUP(C9,UPL!B:E,4,0)</f>
        <v>0</v>
      </c>
      <c r="G9" s="76">
        <f t="shared" ref="G9:G25" si="0">F9*E9</f>
        <v>0</v>
      </c>
    </row>
    <row r="10" spans="2:7" x14ac:dyDescent="0.25">
      <c r="B10" s="43">
        <v>3</v>
      </c>
      <c r="C10" s="37" t="s">
        <v>6</v>
      </c>
      <c r="D10" s="38" t="s">
        <v>5</v>
      </c>
      <c r="E10" s="38">
        <v>12</v>
      </c>
      <c r="F10" s="76">
        <f>VLOOKUP(C10,UPL!B:E,4,0)</f>
        <v>0</v>
      </c>
      <c r="G10" s="76">
        <f t="shared" si="0"/>
        <v>0</v>
      </c>
    </row>
    <row r="11" spans="2:7" x14ac:dyDescent="0.25">
      <c r="B11" s="43">
        <v>4</v>
      </c>
      <c r="C11" s="37" t="s">
        <v>126</v>
      </c>
      <c r="D11" s="38" t="s">
        <v>7</v>
      </c>
      <c r="E11" s="38">
        <v>30</v>
      </c>
      <c r="F11" s="76">
        <f>VLOOKUP(C11,UPL!B:E,4,0)</f>
        <v>0</v>
      </c>
      <c r="G11" s="76">
        <f t="shared" si="0"/>
        <v>0</v>
      </c>
    </row>
    <row r="12" spans="2:7" x14ac:dyDescent="0.25">
      <c r="B12" s="43">
        <v>5</v>
      </c>
      <c r="C12" s="37" t="s">
        <v>127</v>
      </c>
      <c r="D12" s="38" t="s">
        <v>5</v>
      </c>
      <c r="E12" s="38">
        <v>5</v>
      </c>
      <c r="F12" s="76">
        <f>VLOOKUP(C12,UPL!B:E,4,0)</f>
        <v>0</v>
      </c>
      <c r="G12" s="76">
        <f t="shared" si="0"/>
        <v>0</v>
      </c>
    </row>
    <row r="13" spans="2:7" x14ac:dyDescent="0.25">
      <c r="B13" s="43">
        <v>6</v>
      </c>
      <c r="C13" s="37" t="s">
        <v>9</v>
      </c>
      <c r="D13" s="38" t="s">
        <v>5</v>
      </c>
      <c r="E13" s="38">
        <v>10</v>
      </c>
      <c r="F13" s="76">
        <f>VLOOKUP(C13,UPL!B:E,4,0)</f>
        <v>0</v>
      </c>
      <c r="G13" s="76">
        <f t="shared" si="0"/>
        <v>0</v>
      </c>
    </row>
    <row r="14" spans="2:7" x14ac:dyDescent="0.25">
      <c r="B14" s="43">
        <v>7</v>
      </c>
      <c r="C14" s="37" t="s">
        <v>10</v>
      </c>
      <c r="D14" s="38" t="s">
        <v>5</v>
      </c>
      <c r="E14" s="38">
        <v>20</v>
      </c>
      <c r="F14" s="76">
        <f>VLOOKUP(C14,UPL!B:E,4,0)</f>
        <v>0</v>
      </c>
      <c r="G14" s="76">
        <f t="shared" si="0"/>
        <v>0</v>
      </c>
    </row>
    <row r="15" spans="2:7" x14ac:dyDescent="0.25">
      <c r="B15" s="43">
        <v>8</v>
      </c>
      <c r="C15" s="37" t="s">
        <v>11</v>
      </c>
      <c r="D15" s="38" t="s">
        <v>5</v>
      </c>
      <c r="E15" s="38">
        <v>20</v>
      </c>
      <c r="F15" s="76">
        <f>VLOOKUP(C15,UPL!B:E,4,0)</f>
        <v>0</v>
      </c>
      <c r="G15" s="76">
        <f t="shared" si="0"/>
        <v>0</v>
      </c>
    </row>
    <row r="16" spans="2:7" ht="30" x14ac:dyDescent="0.25">
      <c r="B16" s="43">
        <v>9</v>
      </c>
      <c r="C16" s="37" t="s">
        <v>128</v>
      </c>
      <c r="D16" s="38" t="s">
        <v>5</v>
      </c>
      <c r="E16" s="38">
        <v>40</v>
      </c>
      <c r="F16" s="76">
        <f>VLOOKUP(C16,UPL!B:E,4,0)</f>
        <v>0</v>
      </c>
      <c r="G16" s="76">
        <f t="shared" si="0"/>
        <v>0</v>
      </c>
    </row>
    <row r="17" spans="2:7" ht="30" x14ac:dyDescent="0.25">
      <c r="B17" s="43">
        <v>10</v>
      </c>
      <c r="C17" s="37" t="s">
        <v>129</v>
      </c>
      <c r="D17" s="38" t="s">
        <v>5</v>
      </c>
      <c r="E17" s="38">
        <v>20</v>
      </c>
      <c r="F17" s="76">
        <f>VLOOKUP(C17,UPL!B:E,4,0)</f>
        <v>0</v>
      </c>
      <c r="G17" s="76">
        <f t="shared" si="0"/>
        <v>0</v>
      </c>
    </row>
    <row r="18" spans="2:7" x14ac:dyDescent="0.25">
      <c r="B18" s="43">
        <v>11</v>
      </c>
      <c r="C18" s="37" t="s">
        <v>130</v>
      </c>
      <c r="D18" s="38" t="s">
        <v>7</v>
      </c>
      <c r="E18" s="38">
        <v>1</v>
      </c>
      <c r="F18" s="76">
        <f>VLOOKUP(C18,UPL!B:E,4,0)</f>
        <v>0</v>
      </c>
      <c r="G18" s="76">
        <f t="shared" si="0"/>
        <v>0</v>
      </c>
    </row>
    <row r="19" spans="2:7" ht="45" x14ac:dyDescent="0.25">
      <c r="B19" s="43">
        <v>12</v>
      </c>
      <c r="C19" s="37" t="s">
        <v>12</v>
      </c>
      <c r="D19" s="38" t="s">
        <v>4</v>
      </c>
      <c r="E19" s="38">
        <v>50</v>
      </c>
      <c r="F19" s="76">
        <f>VLOOKUP(C19,UPL!B:E,4,0)</f>
        <v>0</v>
      </c>
      <c r="G19" s="76">
        <f t="shared" si="0"/>
        <v>0</v>
      </c>
    </row>
    <row r="20" spans="2:7" ht="30" x14ac:dyDescent="0.25">
      <c r="B20" s="43">
        <v>13</v>
      </c>
      <c r="C20" s="37" t="s">
        <v>147</v>
      </c>
      <c r="D20" s="38" t="s">
        <v>5</v>
      </c>
      <c r="E20" s="38">
        <v>50</v>
      </c>
      <c r="F20" s="76">
        <f>VLOOKUP(C20,UPL!B:E,4,0)</f>
        <v>0</v>
      </c>
      <c r="G20" s="76">
        <f t="shared" si="0"/>
        <v>0</v>
      </c>
    </row>
    <row r="21" spans="2:7" ht="30" x14ac:dyDescent="0.25">
      <c r="B21" s="43">
        <v>14</v>
      </c>
      <c r="C21" s="37" t="s">
        <v>131</v>
      </c>
      <c r="D21" s="38" t="s">
        <v>13</v>
      </c>
      <c r="E21" s="38">
        <v>6</v>
      </c>
      <c r="F21" s="76">
        <f>VLOOKUP(C21,UPL!B:E,4,0)</f>
        <v>0</v>
      </c>
      <c r="G21" s="76">
        <f t="shared" si="0"/>
        <v>0</v>
      </c>
    </row>
    <row r="22" spans="2:7" x14ac:dyDescent="0.25">
      <c r="B22" s="43">
        <v>15</v>
      </c>
      <c r="C22" s="37" t="s">
        <v>132</v>
      </c>
      <c r="D22" s="38" t="s">
        <v>7</v>
      </c>
      <c r="E22" s="38">
        <v>1</v>
      </c>
      <c r="F22" s="76">
        <f>VLOOKUP(C22,UPL!B:E,4,0)</f>
        <v>0</v>
      </c>
      <c r="G22" s="76">
        <f t="shared" si="0"/>
        <v>0</v>
      </c>
    </row>
    <row r="23" spans="2:7" ht="30" x14ac:dyDescent="0.25">
      <c r="B23" s="43">
        <v>16</v>
      </c>
      <c r="C23" s="37" t="s">
        <v>97</v>
      </c>
      <c r="D23" s="38" t="s">
        <v>7</v>
      </c>
      <c r="E23" s="38">
        <v>1</v>
      </c>
      <c r="F23" s="76">
        <f>VLOOKUP(C23,UPL!B:E,4,0)</f>
        <v>0</v>
      </c>
      <c r="G23" s="76">
        <f t="shared" si="0"/>
        <v>0</v>
      </c>
    </row>
    <row r="24" spans="2:7" ht="30" x14ac:dyDescent="0.25">
      <c r="B24" s="43">
        <v>17</v>
      </c>
      <c r="C24" s="37" t="s">
        <v>133</v>
      </c>
      <c r="D24" s="38" t="s">
        <v>7</v>
      </c>
      <c r="E24" s="38">
        <v>3</v>
      </c>
      <c r="F24" s="76">
        <f>VLOOKUP(C24,UPL!B:E,4,0)</f>
        <v>0</v>
      </c>
      <c r="G24" s="76">
        <f t="shared" si="0"/>
        <v>0</v>
      </c>
    </row>
    <row r="25" spans="2:7" ht="30" x14ac:dyDescent="0.25">
      <c r="B25" s="43">
        <v>18</v>
      </c>
      <c r="C25" s="37" t="s">
        <v>148</v>
      </c>
      <c r="D25" s="38" t="s">
        <v>5</v>
      </c>
      <c r="E25" s="38">
        <v>20</v>
      </c>
      <c r="F25" s="76">
        <f>VLOOKUP(C25,UPL!B:E,4,0)</f>
        <v>0</v>
      </c>
      <c r="G25" s="76">
        <f t="shared" si="0"/>
        <v>0</v>
      </c>
    </row>
    <row r="26" spans="2:7" x14ac:dyDescent="0.25">
      <c r="B26" s="55"/>
      <c r="C26" s="41"/>
      <c r="D26" s="41"/>
      <c r="E26" s="41"/>
      <c r="F26" s="77"/>
      <c r="G26" s="77"/>
    </row>
    <row r="27" spans="2:7" x14ac:dyDescent="0.25">
      <c r="B27" s="70">
        <v>2</v>
      </c>
      <c r="C27" s="40" t="s">
        <v>134</v>
      </c>
      <c r="D27" s="40"/>
      <c r="E27" s="40"/>
      <c r="F27" s="75"/>
      <c r="G27" s="75"/>
    </row>
    <row r="28" spans="2:7" ht="30" x14ac:dyDescent="0.25">
      <c r="B28" s="43">
        <v>2</v>
      </c>
      <c r="C28" s="37" t="s">
        <v>73</v>
      </c>
      <c r="D28" s="38" t="s">
        <v>7</v>
      </c>
      <c r="E28" s="38">
        <v>1</v>
      </c>
      <c r="F28" s="76">
        <f>VLOOKUP(C28,UPL!B:E,4,0)</f>
        <v>0</v>
      </c>
      <c r="G28" s="76">
        <f t="shared" ref="G28:G32" si="1">F28*E28</f>
        <v>0</v>
      </c>
    </row>
    <row r="29" spans="2:7" x14ac:dyDescent="0.25">
      <c r="B29" s="43">
        <v>3</v>
      </c>
      <c r="C29" s="37" t="s">
        <v>106</v>
      </c>
      <c r="D29" s="38" t="s">
        <v>76</v>
      </c>
      <c r="E29" s="38">
        <v>1500</v>
      </c>
      <c r="F29" s="76">
        <f>VLOOKUP(C29,UPL!B:E,4,0)</f>
        <v>0</v>
      </c>
      <c r="G29" s="76">
        <f t="shared" si="1"/>
        <v>0</v>
      </c>
    </row>
    <row r="30" spans="2:7" ht="30" x14ac:dyDescent="0.25">
      <c r="B30" s="43">
        <v>4</v>
      </c>
      <c r="C30" s="37" t="s">
        <v>107</v>
      </c>
      <c r="D30" s="38" t="s">
        <v>76</v>
      </c>
      <c r="E30" s="38">
        <v>1500</v>
      </c>
      <c r="F30" s="76">
        <f>VLOOKUP(C30,UPL!B:E,4,0)</f>
        <v>0</v>
      </c>
      <c r="G30" s="76">
        <f t="shared" si="1"/>
        <v>0</v>
      </c>
    </row>
    <row r="31" spans="2:7" x14ac:dyDescent="0.25">
      <c r="B31" s="43">
        <v>5</v>
      </c>
      <c r="C31" s="37" t="s">
        <v>108</v>
      </c>
      <c r="D31" s="38" t="s">
        <v>7</v>
      </c>
      <c r="E31" s="38">
        <v>1</v>
      </c>
      <c r="F31" s="76">
        <f>VLOOKUP(C31,UPL!B:E,4,0)</f>
        <v>0</v>
      </c>
      <c r="G31" s="76">
        <f t="shared" si="1"/>
        <v>0</v>
      </c>
    </row>
    <row r="32" spans="2:7" ht="30" x14ac:dyDescent="0.25">
      <c r="B32" s="43">
        <v>6</v>
      </c>
      <c r="C32" s="37" t="s">
        <v>109</v>
      </c>
      <c r="D32" s="38" t="s">
        <v>7</v>
      </c>
      <c r="E32" s="38">
        <v>1</v>
      </c>
      <c r="F32" s="76">
        <f>VLOOKUP(C32,UPL!B:E,4,0)</f>
        <v>0</v>
      </c>
      <c r="G32" s="76">
        <f t="shared" si="1"/>
        <v>0</v>
      </c>
    </row>
    <row r="33" spans="2:7" x14ac:dyDescent="0.25">
      <c r="B33" s="55"/>
      <c r="C33" s="41"/>
      <c r="D33" s="41"/>
      <c r="E33" s="41"/>
      <c r="F33" s="77"/>
      <c r="G33" s="77"/>
    </row>
    <row r="34" spans="2:7" x14ac:dyDescent="0.25">
      <c r="B34" s="70">
        <v>3</v>
      </c>
      <c r="C34" s="40" t="s">
        <v>15</v>
      </c>
      <c r="D34" s="40"/>
      <c r="E34" s="40"/>
      <c r="F34" s="75"/>
      <c r="G34" s="75"/>
    </row>
    <row r="35" spans="2:7" x14ac:dyDescent="0.25">
      <c r="B35" s="43">
        <v>1</v>
      </c>
      <c r="C35" s="37" t="s">
        <v>39</v>
      </c>
      <c r="D35" s="38" t="s">
        <v>13</v>
      </c>
      <c r="E35" s="38">
        <v>60</v>
      </c>
      <c r="F35" s="76">
        <f>VLOOKUP(C35,UPL!B:E,4,0)</f>
        <v>0</v>
      </c>
      <c r="G35" s="76">
        <f t="shared" ref="G35:G55" si="2">F35*E35</f>
        <v>0</v>
      </c>
    </row>
    <row r="36" spans="2:7" x14ac:dyDescent="0.25">
      <c r="B36" s="43">
        <v>2</v>
      </c>
      <c r="C36" s="37" t="s">
        <v>40</v>
      </c>
      <c r="D36" s="38" t="s">
        <v>13</v>
      </c>
      <c r="E36" s="38">
        <v>60</v>
      </c>
      <c r="F36" s="76">
        <f>VLOOKUP(C36,UPL!B:E,4,0)</f>
        <v>0</v>
      </c>
      <c r="G36" s="76">
        <f t="shared" si="2"/>
        <v>0</v>
      </c>
    </row>
    <row r="37" spans="2:7" x14ac:dyDescent="0.25">
      <c r="B37" s="43">
        <v>3</v>
      </c>
      <c r="C37" s="37" t="s">
        <v>41</v>
      </c>
      <c r="D37" s="38" t="s">
        <v>13</v>
      </c>
      <c r="E37" s="38">
        <v>30</v>
      </c>
      <c r="F37" s="76">
        <f>VLOOKUP(C37,UPL!B:E,4,0)</f>
        <v>0</v>
      </c>
      <c r="G37" s="76">
        <f t="shared" si="2"/>
        <v>0</v>
      </c>
    </row>
    <row r="38" spans="2:7" x14ac:dyDescent="0.25">
      <c r="B38" s="43">
        <v>4</v>
      </c>
      <c r="C38" s="37" t="s">
        <v>42</v>
      </c>
      <c r="D38" s="38" t="s">
        <v>13</v>
      </c>
      <c r="E38" s="38">
        <v>30</v>
      </c>
      <c r="F38" s="76">
        <f>VLOOKUP(C38,UPL!B:E,4,0)</f>
        <v>0</v>
      </c>
      <c r="G38" s="76">
        <f t="shared" si="2"/>
        <v>0</v>
      </c>
    </row>
    <row r="39" spans="2:7" x14ac:dyDescent="0.25">
      <c r="B39" s="43">
        <v>5</v>
      </c>
      <c r="C39" s="37" t="s">
        <v>84</v>
      </c>
      <c r="D39" s="38" t="s">
        <v>13</v>
      </c>
      <c r="E39" s="38">
        <v>70</v>
      </c>
      <c r="F39" s="76">
        <f>VLOOKUP(C39,UPL!B:E,4,0)</f>
        <v>0</v>
      </c>
      <c r="G39" s="76">
        <f t="shared" si="2"/>
        <v>0</v>
      </c>
    </row>
    <row r="40" spans="2:7" ht="30" x14ac:dyDescent="0.25">
      <c r="B40" s="43">
        <v>5</v>
      </c>
      <c r="C40" s="37" t="s">
        <v>81</v>
      </c>
      <c r="D40" s="38" t="s">
        <v>13</v>
      </c>
      <c r="E40" s="38">
        <v>70</v>
      </c>
      <c r="F40" s="76">
        <f>VLOOKUP(C40,UPL!B:E,4,0)</f>
        <v>0</v>
      </c>
      <c r="G40" s="76">
        <f t="shared" si="2"/>
        <v>0</v>
      </c>
    </row>
    <row r="41" spans="2:7" x14ac:dyDescent="0.25">
      <c r="B41" s="43">
        <v>6</v>
      </c>
      <c r="C41" s="37" t="s">
        <v>85</v>
      </c>
      <c r="D41" s="38" t="s">
        <v>13</v>
      </c>
      <c r="E41" s="38">
        <v>30</v>
      </c>
      <c r="F41" s="76">
        <f>VLOOKUP(C41,UPL!B:E,4,0)</f>
        <v>0</v>
      </c>
      <c r="G41" s="76">
        <f t="shared" si="2"/>
        <v>0</v>
      </c>
    </row>
    <row r="42" spans="2:7" ht="30" x14ac:dyDescent="0.25">
      <c r="B42" s="43">
        <v>6</v>
      </c>
      <c r="C42" s="37" t="s">
        <v>83</v>
      </c>
      <c r="D42" s="38" t="s">
        <v>13</v>
      </c>
      <c r="E42" s="38">
        <v>30</v>
      </c>
      <c r="F42" s="76">
        <f>VLOOKUP(C42,UPL!B:E,4,0)</f>
        <v>0</v>
      </c>
      <c r="G42" s="76">
        <f t="shared" si="2"/>
        <v>0</v>
      </c>
    </row>
    <row r="43" spans="2:7" ht="15" customHeight="1" x14ac:dyDescent="0.25">
      <c r="B43" s="43">
        <v>7</v>
      </c>
      <c r="C43" s="37" t="s">
        <v>86</v>
      </c>
      <c r="D43" s="38" t="s">
        <v>13</v>
      </c>
      <c r="E43" s="38">
        <v>100</v>
      </c>
      <c r="F43" s="76">
        <f>VLOOKUP(C43,UPL!B:E,4,0)</f>
        <v>0</v>
      </c>
      <c r="G43" s="76">
        <f t="shared" si="2"/>
        <v>0</v>
      </c>
    </row>
    <row r="44" spans="2:7" ht="15" customHeight="1" x14ac:dyDescent="0.25">
      <c r="B44" s="43">
        <v>7</v>
      </c>
      <c r="C44" s="37" t="s">
        <v>16</v>
      </c>
      <c r="D44" s="38" t="s">
        <v>13</v>
      </c>
      <c r="E44" s="38">
        <v>100</v>
      </c>
      <c r="F44" s="76">
        <f>VLOOKUP(C44,UPL!B:E,4,0)</f>
        <v>0</v>
      </c>
      <c r="G44" s="76">
        <f t="shared" si="2"/>
        <v>0</v>
      </c>
    </row>
    <row r="45" spans="2:7" x14ac:dyDescent="0.25">
      <c r="B45" s="43">
        <v>8</v>
      </c>
      <c r="C45" s="37" t="s">
        <v>87</v>
      </c>
      <c r="D45" s="38" t="s">
        <v>13</v>
      </c>
      <c r="E45" s="38">
        <v>20</v>
      </c>
      <c r="F45" s="76">
        <f>VLOOKUP(C45,UPL!B:E,4,0)</f>
        <v>0</v>
      </c>
      <c r="G45" s="76">
        <f t="shared" si="2"/>
        <v>0</v>
      </c>
    </row>
    <row r="46" spans="2:7" x14ac:dyDescent="0.25">
      <c r="B46" s="43">
        <v>8</v>
      </c>
      <c r="C46" s="37" t="s">
        <v>88</v>
      </c>
      <c r="D46" s="38" t="s">
        <v>13</v>
      </c>
      <c r="E46" s="38">
        <v>20</v>
      </c>
      <c r="F46" s="76">
        <f>VLOOKUP(C46,UPL!B:E,4,0)</f>
        <v>0</v>
      </c>
      <c r="G46" s="76">
        <f t="shared" si="2"/>
        <v>0</v>
      </c>
    </row>
    <row r="47" spans="2:7" x14ac:dyDescent="0.25">
      <c r="B47" s="43">
        <v>9</v>
      </c>
      <c r="C47" s="37" t="s">
        <v>89</v>
      </c>
      <c r="D47" s="38" t="s">
        <v>13</v>
      </c>
      <c r="E47" s="38">
        <v>30</v>
      </c>
      <c r="F47" s="76">
        <f>VLOOKUP(C47,UPL!B:E,4,0)</f>
        <v>0</v>
      </c>
      <c r="G47" s="76">
        <f t="shared" si="2"/>
        <v>0</v>
      </c>
    </row>
    <row r="48" spans="2:7" x14ac:dyDescent="0.25">
      <c r="B48" s="43">
        <v>9</v>
      </c>
      <c r="C48" s="37" t="s">
        <v>90</v>
      </c>
      <c r="D48" s="38" t="s">
        <v>13</v>
      </c>
      <c r="E48" s="38">
        <v>30</v>
      </c>
      <c r="F48" s="76">
        <f>VLOOKUP(C48,UPL!B:E,4,0)</f>
        <v>0</v>
      </c>
      <c r="G48" s="76">
        <f t="shared" si="2"/>
        <v>0</v>
      </c>
    </row>
    <row r="49" spans="2:7" x14ac:dyDescent="0.25">
      <c r="B49" s="43">
        <v>10</v>
      </c>
      <c r="C49" s="37" t="s">
        <v>77</v>
      </c>
      <c r="D49" s="38" t="s">
        <v>7</v>
      </c>
      <c r="E49" s="38">
        <v>1</v>
      </c>
      <c r="F49" s="76">
        <f>VLOOKUP(C49,UPL!B:E,4,0)</f>
        <v>0</v>
      </c>
      <c r="G49" s="76">
        <f t="shared" si="2"/>
        <v>0</v>
      </c>
    </row>
    <row r="50" spans="2:7" x14ac:dyDescent="0.25">
      <c r="B50" s="43"/>
      <c r="C50" s="37" t="s">
        <v>62</v>
      </c>
      <c r="D50" s="38" t="s">
        <v>13</v>
      </c>
      <c r="E50" s="38">
        <v>20</v>
      </c>
      <c r="F50" s="76">
        <f>VLOOKUP(C50,UPL!B:E,4,0)</f>
        <v>0</v>
      </c>
      <c r="G50" s="76">
        <f t="shared" si="2"/>
        <v>0</v>
      </c>
    </row>
    <row r="51" spans="2:7" x14ac:dyDescent="0.25">
      <c r="B51" s="43"/>
      <c r="C51" s="37" t="s">
        <v>43</v>
      </c>
      <c r="D51" s="38" t="s">
        <v>13</v>
      </c>
      <c r="E51" s="38">
        <v>20</v>
      </c>
      <c r="F51" s="76">
        <f>VLOOKUP(C51,UPL!B:E,4,0)</f>
        <v>0</v>
      </c>
      <c r="G51" s="76">
        <f t="shared" si="2"/>
        <v>0</v>
      </c>
    </row>
    <row r="52" spans="2:7" x14ac:dyDescent="0.25">
      <c r="B52" s="43"/>
      <c r="C52" s="37" t="s">
        <v>45</v>
      </c>
      <c r="D52" s="38" t="s">
        <v>13</v>
      </c>
      <c r="E52" s="38">
        <v>20</v>
      </c>
      <c r="F52" s="76">
        <f>VLOOKUP(C52,UPL!B:E,4,0)</f>
        <v>0</v>
      </c>
      <c r="G52" s="76">
        <f t="shared" si="2"/>
        <v>0</v>
      </c>
    </row>
    <row r="53" spans="2:7" ht="30" x14ac:dyDescent="0.25">
      <c r="B53" s="43"/>
      <c r="C53" s="37" t="s">
        <v>110</v>
      </c>
      <c r="D53" s="38" t="s">
        <v>7</v>
      </c>
      <c r="E53" s="38">
        <v>1</v>
      </c>
      <c r="F53" s="76">
        <f>VLOOKUP(C53,UPL!B:E,4,0)</f>
        <v>0</v>
      </c>
      <c r="G53" s="76">
        <f t="shared" si="2"/>
        <v>0</v>
      </c>
    </row>
    <row r="54" spans="2:7" ht="75" x14ac:dyDescent="0.25">
      <c r="B54" s="43">
        <v>11</v>
      </c>
      <c r="C54" s="37" t="s">
        <v>102</v>
      </c>
      <c r="D54" s="38" t="s">
        <v>7</v>
      </c>
      <c r="E54" s="38">
        <v>2</v>
      </c>
      <c r="F54" s="76">
        <f>VLOOKUP(C54,UPL!B:E,4,0)</f>
        <v>0</v>
      </c>
      <c r="G54" s="76">
        <f t="shared" si="2"/>
        <v>0</v>
      </c>
    </row>
    <row r="55" spans="2:7" ht="24.95" customHeight="1" x14ac:dyDescent="0.25">
      <c r="B55" s="43">
        <v>12</v>
      </c>
      <c r="C55" s="37" t="s">
        <v>47</v>
      </c>
      <c r="D55" s="38" t="s">
        <v>7</v>
      </c>
      <c r="E55" s="38">
        <v>1</v>
      </c>
      <c r="F55" s="76">
        <f>VLOOKUP(C55,UPL!B:E,4,0)</f>
        <v>0</v>
      </c>
      <c r="G55" s="76">
        <f t="shared" si="2"/>
        <v>0</v>
      </c>
    </row>
    <row r="56" spans="2:7" x14ac:dyDescent="0.25">
      <c r="B56" s="55"/>
      <c r="C56" s="41"/>
      <c r="D56" s="41"/>
      <c r="E56" s="41"/>
      <c r="F56" s="77"/>
      <c r="G56" s="77"/>
    </row>
    <row r="57" spans="2:7" x14ac:dyDescent="0.25">
      <c r="B57" s="70">
        <v>4</v>
      </c>
      <c r="C57" s="40" t="s">
        <v>17</v>
      </c>
      <c r="D57" s="40"/>
      <c r="E57" s="40"/>
      <c r="F57" s="75"/>
      <c r="G57" s="75"/>
    </row>
    <row r="58" spans="2:7" ht="30" x14ac:dyDescent="0.25">
      <c r="B58" s="43">
        <v>1</v>
      </c>
      <c r="C58" s="37" t="s">
        <v>49</v>
      </c>
      <c r="D58" s="38" t="s">
        <v>7</v>
      </c>
      <c r="E58" s="38">
        <v>1</v>
      </c>
      <c r="F58" s="76">
        <f>VLOOKUP(C58,UPL!B:E,4,0)</f>
        <v>0</v>
      </c>
      <c r="G58" s="76">
        <f t="shared" ref="G58:G60" si="3">F58*E58</f>
        <v>0</v>
      </c>
    </row>
    <row r="59" spans="2:7" ht="30" x14ac:dyDescent="0.25">
      <c r="B59" s="43">
        <v>2</v>
      </c>
      <c r="C59" s="37" t="s">
        <v>50</v>
      </c>
      <c r="D59" s="38" t="s">
        <v>7</v>
      </c>
      <c r="E59" s="38">
        <v>2</v>
      </c>
      <c r="F59" s="76">
        <f>VLOOKUP(C59,UPL!B:E,4,0)</f>
        <v>0</v>
      </c>
      <c r="G59" s="76">
        <f t="shared" si="3"/>
        <v>0</v>
      </c>
    </row>
    <row r="60" spans="2:7" ht="45" x14ac:dyDescent="0.25">
      <c r="B60" s="43">
        <v>3</v>
      </c>
      <c r="C60" s="37" t="s">
        <v>78</v>
      </c>
      <c r="D60" s="38" t="s">
        <v>7</v>
      </c>
      <c r="E60" s="38">
        <v>1</v>
      </c>
      <c r="F60" s="76">
        <f>VLOOKUP(C60,UPL!B:E,4,0)</f>
        <v>0</v>
      </c>
      <c r="G60" s="76">
        <f t="shared" si="3"/>
        <v>0</v>
      </c>
    </row>
    <row r="61" spans="2:7" x14ac:dyDescent="0.25">
      <c r="B61" s="43"/>
      <c r="C61" s="37"/>
      <c r="D61" s="38"/>
      <c r="E61" s="38"/>
      <c r="F61" s="76"/>
      <c r="G61" s="76"/>
    </row>
    <row r="62" spans="2:7" x14ac:dyDescent="0.25">
      <c r="B62" s="55"/>
      <c r="C62" s="41"/>
      <c r="D62" s="41"/>
      <c r="E62" s="41"/>
      <c r="F62" s="77"/>
      <c r="G62" s="77"/>
    </row>
    <row r="63" spans="2:7" x14ac:dyDescent="0.25">
      <c r="B63" s="70">
        <v>6</v>
      </c>
      <c r="C63" s="40" t="s">
        <v>18</v>
      </c>
      <c r="D63" s="40"/>
      <c r="E63" s="40"/>
      <c r="F63" s="75"/>
      <c r="G63" s="75"/>
    </row>
    <row r="64" spans="2:7" ht="30" x14ac:dyDescent="0.25">
      <c r="B64" s="43">
        <v>1</v>
      </c>
      <c r="C64" s="37" t="s">
        <v>315</v>
      </c>
      <c r="D64" s="38" t="s">
        <v>7</v>
      </c>
      <c r="E64" s="38">
        <v>1</v>
      </c>
      <c r="F64" s="76">
        <f>VLOOKUP(C64,UPL!B:E,4,0)</f>
        <v>0</v>
      </c>
      <c r="G64" s="76">
        <f t="shared" ref="G64:G66" si="4">F64*E64</f>
        <v>0</v>
      </c>
    </row>
    <row r="65" spans="2:7" x14ac:dyDescent="0.25">
      <c r="B65" s="43">
        <v>2</v>
      </c>
      <c r="C65" s="37" t="s">
        <v>136</v>
      </c>
      <c r="D65" s="38" t="s">
        <v>7</v>
      </c>
      <c r="E65" s="38">
        <v>1</v>
      </c>
      <c r="F65" s="76">
        <f>VLOOKUP(C65,UPL!B:E,4,0)</f>
        <v>0</v>
      </c>
      <c r="G65" s="76">
        <f t="shared" si="4"/>
        <v>0</v>
      </c>
    </row>
    <row r="66" spans="2:7" x14ac:dyDescent="0.25">
      <c r="B66" s="43">
        <v>3</v>
      </c>
      <c r="C66" s="37" t="s">
        <v>137</v>
      </c>
      <c r="D66" s="38" t="s">
        <v>7</v>
      </c>
      <c r="E66" s="38">
        <v>1</v>
      </c>
      <c r="F66" s="76">
        <f>VLOOKUP(C66,UPL!B:E,4,0)</f>
        <v>0</v>
      </c>
      <c r="G66" s="76">
        <f t="shared" si="4"/>
        <v>0</v>
      </c>
    </row>
    <row r="67" spans="2:7" x14ac:dyDescent="0.25">
      <c r="B67" s="55"/>
      <c r="C67" s="41"/>
      <c r="D67" s="41"/>
      <c r="E67" s="41"/>
      <c r="F67" s="77"/>
      <c r="G67" s="77"/>
    </row>
    <row r="68" spans="2:7" x14ac:dyDescent="0.25">
      <c r="B68" s="70">
        <v>7</v>
      </c>
      <c r="C68" s="40" t="s">
        <v>19</v>
      </c>
      <c r="D68" s="40"/>
      <c r="E68" s="40"/>
      <c r="F68" s="75"/>
      <c r="G68" s="75"/>
    </row>
    <row r="69" spans="2:7" ht="30" x14ac:dyDescent="0.25">
      <c r="B69" s="43">
        <v>1</v>
      </c>
      <c r="C69" s="37" t="s">
        <v>291</v>
      </c>
      <c r="D69" s="38" t="s">
        <v>13</v>
      </c>
      <c r="E69" s="38">
        <v>36</v>
      </c>
      <c r="F69" s="76">
        <f>VLOOKUP(C69,UPL!B:E,4,0)</f>
        <v>0</v>
      </c>
      <c r="G69" s="76">
        <f t="shared" ref="G69:G73" si="5">F69*E69</f>
        <v>0</v>
      </c>
    </row>
    <row r="70" spans="2:7" x14ac:dyDescent="0.25">
      <c r="B70" s="43">
        <v>2</v>
      </c>
      <c r="C70" s="37" t="s">
        <v>138</v>
      </c>
      <c r="D70" s="38" t="s">
        <v>7</v>
      </c>
      <c r="E70" s="38">
        <v>1</v>
      </c>
      <c r="F70" s="76">
        <f>VLOOKUP(C70,UPL!B:E,4,0)</f>
        <v>0</v>
      </c>
      <c r="G70" s="76">
        <f t="shared" si="5"/>
        <v>0</v>
      </c>
    </row>
    <row r="71" spans="2:7" x14ac:dyDescent="0.25">
      <c r="B71" s="43">
        <v>3</v>
      </c>
      <c r="C71" s="37" t="s">
        <v>150</v>
      </c>
      <c r="D71" s="38" t="s">
        <v>7</v>
      </c>
      <c r="E71" s="38">
        <v>1</v>
      </c>
      <c r="F71" s="76">
        <f>VLOOKUP(C71,UPL!B:E,4,0)</f>
        <v>0</v>
      </c>
      <c r="G71" s="76">
        <f t="shared" si="5"/>
        <v>0</v>
      </c>
    </row>
    <row r="72" spans="2:7" ht="20.25" customHeight="1" x14ac:dyDescent="0.25">
      <c r="B72" s="43">
        <v>3</v>
      </c>
      <c r="C72" s="37" t="s">
        <v>151</v>
      </c>
      <c r="D72" s="38" t="s">
        <v>7</v>
      </c>
      <c r="E72" s="38">
        <v>1</v>
      </c>
      <c r="F72" s="76">
        <f>VLOOKUP(C72,UPL!B:E,4,0)</f>
        <v>0</v>
      </c>
      <c r="G72" s="76">
        <f t="shared" si="5"/>
        <v>0</v>
      </c>
    </row>
    <row r="73" spans="2:7" ht="15" customHeight="1" x14ac:dyDescent="0.25">
      <c r="B73" s="43">
        <v>4</v>
      </c>
      <c r="C73" s="37" t="s">
        <v>166</v>
      </c>
      <c r="D73" s="38" t="s">
        <v>7</v>
      </c>
      <c r="E73" s="38">
        <v>1</v>
      </c>
      <c r="F73" s="76">
        <f>VLOOKUP(C73,UPL!B:E,4,0)</f>
        <v>0</v>
      </c>
      <c r="G73" s="76">
        <f t="shared" si="5"/>
        <v>0</v>
      </c>
    </row>
    <row r="74" spans="2:7" x14ac:dyDescent="0.25">
      <c r="B74" s="55"/>
      <c r="C74" s="41"/>
      <c r="D74" s="41"/>
      <c r="E74" s="41"/>
      <c r="F74" s="77"/>
      <c r="G74" s="77"/>
    </row>
    <row r="75" spans="2:7" x14ac:dyDescent="0.25">
      <c r="B75" s="70">
        <v>8</v>
      </c>
      <c r="C75" s="40" t="s">
        <v>20</v>
      </c>
      <c r="D75" s="40"/>
      <c r="E75" s="40"/>
      <c r="F75" s="75"/>
      <c r="G75" s="75"/>
    </row>
    <row r="76" spans="2:7" ht="45" x14ac:dyDescent="0.25">
      <c r="B76" s="43">
        <v>1</v>
      </c>
      <c r="C76" s="37" t="s">
        <v>152</v>
      </c>
      <c r="D76" s="38" t="s">
        <v>7</v>
      </c>
      <c r="E76" s="38">
        <v>1</v>
      </c>
      <c r="F76" s="76">
        <f>VLOOKUP(C76,UPL!B:E,4,0)</f>
        <v>0</v>
      </c>
      <c r="G76" s="76">
        <f t="shared" ref="G76:G88" si="6">F76*E76</f>
        <v>0</v>
      </c>
    </row>
    <row r="77" spans="2:7" x14ac:dyDescent="0.25">
      <c r="B77" s="43">
        <v>2</v>
      </c>
      <c r="C77" s="37" t="s">
        <v>153</v>
      </c>
      <c r="D77" s="38"/>
      <c r="E77" s="38"/>
      <c r="F77" s="76">
        <f>VLOOKUP(C77,UPL!B:E,4,0)</f>
        <v>0</v>
      </c>
      <c r="G77" s="76">
        <f t="shared" si="6"/>
        <v>0</v>
      </c>
    </row>
    <row r="78" spans="2:7" ht="45" x14ac:dyDescent="0.25">
      <c r="B78" s="43">
        <v>2</v>
      </c>
      <c r="C78" s="37" t="s">
        <v>154</v>
      </c>
      <c r="D78" s="38" t="s">
        <v>7</v>
      </c>
      <c r="E78" s="38">
        <v>1</v>
      </c>
      <c r="F78" s="76">
        <f>VLOOKUP(C78,UPL!B:E,4,0)</f>
        <v>0</v>
      </c>
      <c r="G78" s="76">
        <f t="shared" si="6"/>
        <v>0</v>
      </c>
    </row>
    <row r="79" spans="2:7" x14ac:dyDescent="0.25">
      <c r="B79" s="43">
        <v>2</v>
      </c>
      <c r="C79" s="37" t="s">
        <v>155</v>
      </c>
      <c r="D79" s="38" t="s">
        <v>7</v>
      </c>
      <c r="E79" s="38">
        <v>1</v>
      </c>
      <c r="F79" s="76">
        <f>VLOOKUP(C79,UPL!B:E,4,0)</f>
        <v>0</v>
      </c>
      <c r="G79" s="76">
        <f t="shared" si="6"/>
        <v>0</v>
      </c>
    </row>
    <row r="80" spans="2:7" ht="45" x14ac:dyDescent="0.25">
      <c r="B80" s="43">
        <v>3</v>
      </c>
      <c r="C80" s="37" t="s">
        <v>156</v>
      </c>
      <c r="D80" s="38" t="s">
        <v>7</v>
      </c>
      <c r="E80" s="38">
        <v>1</v>
      </c>
      <c r="F80" s="76">
        <f>VLOOKUP(C80,UPL!B:E,4,0)</f>
        <v>0</v>
      </c>
      <c r="G80" s="76">
        <f t="shared" si="6"/>
        <v>0</v>
      </c>
    </row>
    <row r="81" spans="2:7" x14ac:dyDescent="0.25">
      <c r="B81" s="43">
        <v>3</v>
      </c>
      <c r="C81" s="37" t="s">
        <v>157</v>
      </c>
      <c r="D81" s="38" t="s">
        <v>7</v>
      </c>
      <c r="E81" s="38">
        <v>1</v>
      </c>
      <c r="F81" s="76">
        <f>VLOOKUP(C81,UPL!B:E,4,0)</f>
        <v>0</v>
      </c>
      <c r="G81" s="76">
        <f t="shared" si="6"/>
        <v>0</v>
      </c>
    </row>
    <row r="82" spans="2:7" ht="45" x14ac:dyDescent="0.25">
      <c r="B82" s="43">
        <v>4</v>
      </c>
      <c r="C82" s="37" t="s">
        <v>158</v>
      </c>
      <c r="D82" s="38" t="s">
        <v>7</v>
      </c>
      <c r="E82" s="38">
        <v>2</v>
      </c>
      <c r="F82" s="76">
        <f>VLOOKUP(C82,UPL!B:E,4,0)</f>
        <v>0</v>
      </c>
      <c r="G82" s="76">
        <f t="shared" si="6"/>
        <v>0</v>
      </c>
    </row>
    <row r="83" spans="2:7" x14ac:dyDescent="0.25">
      <c r="B83" s="43">
        <v>4</v>
      </c>
      <c r="C83" s="37" t="s">
        <v>159</v>
      </c>
      <c r="D83" s="38" t="s">
        <v>7</v>
      </c>
      <c r="E83" s="38">
        <v>2</v>
      </c>
      <c r="F83" s="76">
        <f>VLOOKUP(C83,UPL!B:E,4,0)</f>
        <v>0</v>
      </c>
      <c r="G83" s="76">
        <f t="shared" si="6"/>
        <v>0</v>
      </c>
    </row>
    <row r="84" spans="2:7" ht="45" x14ac:dyDescent="0.25">
      <c r="B84" s="43">
        <v>5</v>
      </c>
      <c r="C84" s="37" t="s">
        <v>160</v>
      </c>
      <c r="D84" s="38" t="s">
        <v>7</v>
      </c>
      <c r="E84" s="38">
        <v>4</v>
      </c>
      <c r="F84" s="76">
        <f>VLOOKUP(C84,UPL!B:E,4,0)</f>
        <v>0</v>
      </c>
      <c r="G84" s="76">
        <f t="shared" si="6"/>
        <v>0</v>
      </c>
    </row>
    <row r="85" spans="2:7" ht="30" x14ac:dyDescent="0.25">
      <c r="B85" s="43">
        <v>5</v>
      </c>
      <c r="C85" s="37" t="s">
        <v>161</v>
      </c>
      <c r="D85" s="38" t="s">
        <v>7</v>
      </c>
      <c r="E85" s="38">
        <v>4</v>
      </c>
      <c r="F85" s="76">
        <f>VLOOKUP(C85,UPL!B:E,4,0)</f>
        <v>0</v>
      </c>
      <c r="G85" s="76">
        <f t="shared" si="6"/>
        <v>0</v>
      </c>
    </row>
    <row r="86" spans="2:7" ht="45" x14ac:dyDescent="0.25">
      <c r="B86" s="43">
        <v>6</v>
      </c>
      <c r="C86" s="37" t="s">
        <v>162</v>
      </c>
      <c r="D86" s="38" t="s">
        <v>7</v>
      </c>
      <c r="E86" s="38">
        <v>4</v>
      </c>
      <c r="F86" s="76">
        <f>VLOOKUP(C86,UPL!B:E,4,0)</f>
        <v>0</v>
      </c>
      <c r="G86" s="76">
        <f t="shared" si="6"/>
        <v>0</v>
      </c>
    </row>
    <row r="87" spans="2:7" ht="30" x14ac:dyDescent="0.25">
      <c r="B87" s="43">
        <v>6</v>
      </c>
      <c r="C87" s="37" t="s">
        <v>163</v>
      </c>
      <c r="D87" s="38" t="s">
        <v>7</v>
      </c>
      <c r="E87" s="38">
        <v>4</v>
      </c>
      <c r="F87" s="76">
        <f>VLOOKUP(C87,UPL!B:E,4,0)</f>
        <v>0</v>
      </c>
      <c r="G87" s="76">
        <f t="shared" si="6"/>
        <v>0</v>
      </c>
    </row>
    <row r="88" spans="2:7" ht="12.75" customHeight="1" x14ac:dyDescent="0.25">
      <c r="B88" s="43">
        <v>7</v>
      </c>
      <c r="C88" s="37" t="s">
        <v>55</v>
      </c>
      <c r="D88" s="38" t="s">
        <v>13</v>
      </c>
      <c r="E88" s="38">
        <v>6</v>
      </c>
      <c r="F88" s="76">
        <f>VLOOKUP(C88,UPL!B:E,4,0)</f>
        <v>0</v>
      </c>
      <c r="G88" s="76">
        <f t="shared" si="6"/>
        <v>0</v>
      </c>
    </row>
    <row r="89" spans="2:7" x14ac:dyDescent="0.25">
      <c r="B89" s="55"/>
      <c r="C89" s="41"/>
      <c r="D89" s="41"/>
      <c r="E89" s="41"/>
      <c r="F89" s="77"/>
      <c r="G89" s="77"/>
    </row>
    <row r="90" spans="2:7" x14ac:dyDescent="0.25">
      <c r="B90" s="70">
        <v>9</v>
      </c>
      <c r="C90" s="40" t="s">
        <v>144</v>
      </c>
      <c r="D90" s="40"/>
      <c r="E90" s="40"/>
      <c r="F90" s="75"/>
      <c r="G90" s="75"/>
    </row>
    <row r="91" spans="2:7" ht="30" x14ac:dyDescent="0.25">
      <c r="B91" s="43">
        <v>1</v>
      </c>
      <c r="C91" s="37" t="s">
        <v>68</v>
      </c>
      <c r="D91" s="38" t="s">
        <v>7</v>
      </c>
      <c r="E91" s="41">
        <v>4</v>
      </c>
      <c r="F91" s="76">
        <f>VLOOKUP(C91,UPL!B:E,4,0)</f>
        <v>0</v>
      </c>
      <c r="G91" s="76">
        <f t="shared" ref="G91:G98" si="7">F91*E91</f>
        <v>0</v>
      </c>
    </row>
    <row r="92" spans="2:7" x14ac:dyDescent="0.25">
      <c r="B92" s="43">
        <v>2</v>
      </c>
      <c r="C92" s="37" t="s">
        <v>21</v>
      </c>
      <c r="D92" s="38" t="s">
        <v>7</v>
      </c>
      <c r="E92" s="41">
        <v>2</v>
      </c>
      <c r="F92" s="76">
        <f>VLOOKUP(C92,UPL!B:E,4,0)</f>
        <v>0</v>
      </c>
      <c r="G92" s="76">
        <f t="shared" si="7"/>
        <v>0</v>
      </c>
    </row>
    <row r="93" spans="2:7" x14ac:dyDescent="0.25">
      <c r="B93" s="43">
        <v>3</v>
      </c>
      <c r="C93" s="37" t="s">
        <v>67</v>
      </c>
      <c r="D93" s="38" t="s">
        <v>13</v>
      </c>
      <c r="E93" s="41">
        <v>300</v>
      </c>
      <c r="F93" s="76">
        <f>VLOOKUP(C93,UPL!B:E,4,0)</f>
        <v>0</v>
      </c>
      <c r="G93" s="76">
        <f t="shared" si="7"/>
        <v>0</v>
      </c>
    </row>
    <row r="94" spans="2:7" x14ac:dyDescent="0.25">
      <c r="B94" s="43">
        <v>4</v>
      </c>
      <c r="C94" s="37" t="s">
        <v>65</v>
      </c>
      <c r="D94" s="38" t="s">
        <v>13</v>
      </c>
      <c r="E94" s="41">
        <v>150</v>
      </c>
      <c r="F94" s="76">
        <f>VLOOKUP(C94,UPL!B:E,4,0)</f>
        <v>0</v>
      </c>
      <c r="G94" s="76">
        <f t="shared" si="7"/>
        <v>0</v>
      </c>
    </row>
    <row r="95" spans="2:7" x14ac:dyDescent="0.25">
      <c r="B95" s="43">
        <v>5</v>
      </c>
      <c r="C95" s="37" t="s">
        <v>22</v>
      </c>
      <c r="D95" s="38" t="s">
        <v>7</v>
      </c>
      <c r="E95" s="41">
        <v>1</v>
      </c>
      <c r="F95" s="76">
        <f>VLOOKUP(C95,UPL!B:E,4,0)</f>
        <v>0</v>
      </c>
      <c r="G95" s="76">
        <f t="shared" si="7"/>
        <v>0</v>
      </c>
    </row>
    <row r="96" spans="2:7" x14ac:dyDescent="0.25">
      <c r="B96" s="43">
        <v>6</v>
      </c>
      <c r="C96" s="37" t="s">
        <v>64</v>
      </c>
      <c r="D96" s="38" t="s">
        <v>7</v>
      </c>
      <c r="E96" s="41">
        <v>12</v>
      </c>
      <c r="F96" s="76">
        <f>VLOOKUP(C96,UPL!B:E,4,0)</f>
        <v>0</v>
      </c>
      <c r="G96" s="76">
        <f t="shared" si="7"/>
        <v>0</v>
      </c>
    </row>
    <row r="97" spans="2:7" ht="30" x14ac:dyDescent="0.25">
      <c r="B97" s="43">
        <v>7</v>
      </c>
      <c r="C97" s="37" t="s">
        <v>66</v>
      </c>
      <c r="D97" s="38" t="s">
        <v>13</v>
      </c>
      <c r="E97" s="41">
        <v>300</v>
      </c>
      <c r="F97" s="76">
        <f>VLOOKUP(C97,UPL!B:E,4,0)</f>
        <v>0</v>
      </c>
      <c r="G97" s="76">
        <f t="shared" si="7"/>
        <v>0</v>
      </c>
    </row>
    <row r="98" spans="2:7" x14ac:dyDescent="0.25">
      <c r="B98" s="43">
        <v>8</v>
      </c>
      <c r="C98" s="42" t="s">
        <v>70</v>
      </c>
      <c r="D98" s="38" t="s">
        <v>7</v>
      </c>
      <c r="E98" s="43">
        <v>1</v>
      </c>
      <c r="F98" s="76">
        <f>VLOOKUP(C98,UPL!B:E,4,0)</f>
        <v>0</v>
      </c>
      <c r="G98" s="76">
        <f t="shared" si="7"/>
        <v>0</v>
      </c>
    </row>
    <row r="99" spans="2:7" ht="24.95" customHeight="1" x14ac:dyDescent="0.25">
      <c r="B99" s="55"/>
      <c r="C99" s="84" t="s">
        <v>57</v>
      </c>
      <c r="D99" s="41"/>
      <c r="E99" s="41"/>
      <c r="F99" s="77"/>
      <c r="G99" s="77">
        <f>SUM(G8:G98)</f>
        <v>0</v>
      </c>
    </row>
    <row r="100" spans="2:7" x14ac:dyDescent="0.25">
      <c r="B100" s="55"/>
      <c r="C100" s="55"/>
      <c r="D100" s="55"/>
      <c r="E100" s="55"/>
      <c r="F100" s="83"/>
      <c r="G100" s="83"/>
    </row>
  </sheetData>
  <sheetProtection algorithmName="SHA-512" hashValue="wyqk+5ke+MnGx4X6t6MPfFoFr8CHzlu+Y79adpNnJfALOtE/J14LfXuv6xlclnNePXdKfcjwO4NvjoQJGqxYpw==" saltValue="lSiZvUCFuTft2AW7QU5R/Q==" spinCount="100000" sheet="1" objects="1" scenarios="1"/>
  <mergeCells count="3">
    <mergeCell ref="B1:C1"/>
    <mergeCell ref="B2:C2"/>
    <mergeCell ref="E5:G5"/>
  </mergeCells>
  <conditionalFormatting sqref="C69">
    <cfRule type="duplicateValues" dxfId="15" priority="3"/>
  </conditionalFormatting>
  <conditionalFormatting sqref="C73">
    <cfRule type="duplicateValues" dxfId="14" priority="2"/>
  </conditionalFormatting>
  <conditionalFormatting sqref="C20">
    <cfRule type="duplicateValues" dxfId="13" priority="1"/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14</vt:i4>
      </vt:variant>
      <vt:variant>
        <vt:lpstr>Named Ranges</vt:lpstr>
      </vt:variant>
      <vt:variant>
        <vt:i4>2</vt:i4>
      </vt:variant>
    </vt:vector>
  </HeadingPairs>
  <TitlesOfParts>
    <vt:vector size="16" baseType="lpstr">
      <vt:lpstr>Summary (Tentative Qty)</vt:lpstr>
      <vt:lpstr>UPL</vt:lpstr>
      <vt:lpstr>New GF ID</vt:lpstr>
      <vt:lpstr>New GF OD</vt:lpstr>
      <vt:lpstr>Rel GF ID</vt:lpstr>
      <vt:lpstr>Rel GF OD</vt:lpstr>
      <vt:lpstr>New RT ID</vt:lpstr>
      <vt:lpstr>New RT OD</vt:lpstr>
      <vt:lpstr>Rel RT ID</vt:lpstr>
      <vt:lpstr>Rel RT OD</vt:lpstr>
      <vt:lpstr>Site Dismantling</vt:lpstr>
      <vt:lpstr>Optimization</vt:lpstr>
      <vt:lpstr>Infra Maintenance</vt:lpstr>
      <vt:lpstr>DAS</vt:lpstr>
      <vt:lpstr>'Infra Maintenance'!Print_Titles</vt:lpstr>
      <vt:lpstr>'Site Dismantling'!Print_Titles</vt:lpstr>
    </vt:vector>
  </TitlesOfParts>
  <Company>Touch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Roula El Kobersy</dc:creator>
  <cp:lastModifiedBy>Ahmad Joummaa</cp:lastModifiedBy>
  <cp:lastPrinted>2023-05-15T12:19:10Z</cp:lastPrinted>
  <dcterms:created xsi:type="dcterms:W3CDTF">2016-10-26T08:28:21Z</dcterms:created>
  <dcterms:modified xsi:type="dcterms:W3CDTF">2023-06-08T11:23:40Z</dcterms:modified>
</cp:coreProperties>
</file>